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0409508e45d4c46/ABICOL/2021/COMISSÕES/SUSTENTABILIDADE/Prevenção e Combate/"/>
    </mc:Choice>
  </mc:AlternateContent>
  <xr:revisionPtr revIDLastSave="41" documentId="8_{3BCB93A0-F643-4FA3-AEAC-B211074CCA1D}" xr6:coauthVersionLast="47" xr6:coauthVersionMax="47" xr10:uidLastSave="{49B6E7BF-D898-48AC-8437-448F0FF53EE4}"/>
  <bookViews>
    <workbookView xWindow="-120" yWindow="-120" windowWidth="20730" windowHeight="11160" xr2:uid="{CD917B9C-8D06-48E7-8E09-C9C0A543F8CB}"/>
  </bookViews>
  <sheets>
    <sheet name="Autoavaliação" sheetId="2" r:id="rId1"/>
    <sheet name="Pontuação" sheetId="3" r:id="rId2"/>
  </sheets>
  <definedNames>
    <definedName name="_xlnm.Print_Titles" localSheetId="0">Autoavaliação!$1:$4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6" i="2" l="1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I233" i="2"/>
  <c r="C20" i="3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I212" i="2"/>
  <c r="C19" i="3"/>
  <c r="H180" i="2"/>
  <c r="H181" i="2"/>
  <c r="H182" i="2"/>
  <c r="H183" i="2"/>
  <c r="H184" i="2"/>
  <c r="H185" i="2"/>
  <c r="H186" i="2"/>
  <c r="H187" i="2"/>
  <c r="H188" i="2"/>
  <c r="H189" i="2"/>
  <c r="H190" i="2"/>
  <c r="I190" i="2"/>
  <c r="C18" i="3"/>
  <c r="H168" i="2"/>
  <c r="H169" i="2"/>
  <c r="H170" i="2"/>
  <c r="H171" i="2"/>
  <c r="H172" i="2"/>
  <c r="H173" i="2"/>
  <c r="H174" i="2"/>
  <c r="H175" i="2"/>
  <c r="H176" i="2"/>
  <c r="I176" i="2"/>
  <c r="C17" i="3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I164" i="2"/>
  <c r="C16" i="3"/>
  <c r="H130" i="2"/>
  <c r="H131" i="2"/>
  <c r="H132" i="2"/>
  <c r="H133" i="2"/>
  <c r="H134" i="2"/>
  <c r="H135" i="2"/>
  <c r="H136" i="2"/>
  <c r="H137" i="2"/>
  <c r="H138" i="2"/>
  <c r="H139" i="2"/>
  <c r="H140" i="2"/>
  <c r="H141" i="2"/>
  <c r="I141" i="2"/>
  <c r="C15" i="3"/>
  <c r="H121" i="2"/>
  <c r="H122" i="2"/>
  <c r="H123" i="2"/>
  <c r="H124" i="2"/>
  <c r="H125" i="2"/>
  <c r="H126" i="2"/>
  <c r="I126" i="2"/>
  <c r="C14" i="3"/>
  <c r="H110" i="2"/>
  <c r="H111" i="2"/>
  <c r="H112" i="2"/>
  <c r="H113" i="2"/>
  <c r="H114" i="2"/>
  <c r="H115" i="2"/>
  <c r="H116" i="2"/>
  <c r="H117" i="2"/>
  <c r="I117" i="2"/>
  <c r="C13" i="3"/>
  <c r="H99" i="2"/>
  <c r="H100" i="2"/>
  <c r="H101" i="2"/>
  <c r="H102" i="2"/>
  <c r="H103" i="2"/>
  <c r="H104" i="2"/>
  <c r="H105" i="2"/>
  <c r="H106" i="2"/>
  <c r="I106" i="2"/>
  <c r="C12" i="3"/>
  <c r="H87" i="2"/>
  <c r="H88" i="2"/>
  <c r="H89" i="2"/>
  <c r="H90" i="2"/>
  <c r="H91" i="2"/>
  <c r="H92" i="2"/>
  <c r="H93" i="2"/>
  <c r="H94" i="2"/>
  <c r="H95" i="2"/>
  <c r="I95" i="2"/>
  <c r="C11" i="3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I83" i="2"/>
  <c r="C10" i="3"/>
  <c r="H61" i="2"/>
  <c r="H62" i="2"/>
  <c r="H63" i="2"/>
  <c r="H64" i="2"/>
  <c r="H65" i="2"/>
  <c r="H66" i="2"/>
  <c r="I66" i="2"/>
  <c r="C9" i="3"/>
  <c r="H51" i="2"/>
  <c r="H52" i="2"/>
  <c r="H53" i="2"/>
  <c r="H54" i="2"/>
  <c r="H55" i="2"/>
  <c r="H56" i="2"/>
  <c r="H57" i="2"/>
  <c r="I57" i="2"/>
  <c r="C8" i="3"/>
  <c r="H36" i="2"/>
  <c r="H37" i="2"/>
  <c r="H38" i="2"/>
  <c r="H39" i="2"/>
  <c r="H40" i="2"/>
  <c r="H41" i="2"/>
  <c r="H42" i="2"/>
  <c r="H43" i="2"/>
  <c r="H44" i="2"/>
  <c r="H45" i="2"/>
  <c r="H46" i="2"/>
  <c r="H47" i="2"/>
  <c r="I47" i="2"/>
  <c r="C7" i="3"/>
  <c r="H25" i="2"/>
  <c r="H26" i="2"/>
  <c r="H27" i="2"/>
  <c r="H28" i="2"/>
  <c r="H29" i="2"/>
  <c r="H30" i="2"/>
  <c r="H31" i="2"/>
  <c r="H32" i="2"/>
  <c r="I32" i="2"/>
  <c r="C6" i="3"/>
  <c r="C21" i="3"/>
  <c r="C22" i="3"/>
  <c r="C33" i="3"/>
  <c r="I234" i="2"/>
  <c r="C32" i="3"/>
  <c r="B19" i="3"/>
  <c r="B20" i="3"/>
  <c r="B18" i="3"/>
  <c r="B17" i="3"/>
  <c r="B16" i="3"/>
  <c r="B15" i="3"/>
  <c r="B14" i="3"/>
  <c r="B13" i="3"/>
  <c r="B11" i="3"/>
  <c r="B12" i="3"/>
  <c r="B10" i="3"/>
  <c r="B8" i="3"/>
  <c r="B9" i="3"/>
  <c r="B7" i="3"/>
  <c r="B6" i="3"/>
</calcChain>
</file>

<file path=xl/sharedStrings.xml><?xml version="1.0" encoding="utf-8"?>
<sst xmlns="http://schemas.openxmlformats.org/spreadsheetml/2006/main" count="324" uniqueCount="220">
  <si>
    <t>Razão Social da Fábrica:</t>
  </si>
  <si>
    <t>CNPJ:</t>
  </si>
  <si>
    <t>Endereço:</t>
  </si>
  <si>
    <t>Cidade / Estado:</t>
  </si>
  <si>
    <t>Site:</t>
  </si>
  <si>
    <t>Turnos de trabalho:</t>
  </si>
  <si>
    <t>Descrição sucinta da atividade industrial:</t>
  </si>
  <si>
    <t>Acesso de Viaturas à Edificação</t>
  </si>
  <si>
    <t>Existe Corpo de Bombeiros Militar no município?</t>
  </si>
  <si>
    <t>Existe faixa de estacionamento reservada para os Bombeiros (adequadamente sinalizada)?</t>
  </si>
  <si>
    <t>A faixa de estacionamento reservada para os Bombeiros está sinalizada com “proibido estacionar”?</t>
  </si>
  <si>
    <t>A faixa de estacionamento e suas laterais encontram- se desobstruídas?</t>
  </si>
  <si>
    <t>Sim</t>
  </si>
  <si>
    <t>Não</t>
  </si>
  <si>
    <t>Em implantação</t>
  </si>
  <si>
    <t>Não há informação</t>
  </si>
  <si>
    <t>Descrição</t>
  </si>
  <si>
    <t>Existe fácil acesso de viaturas às dependências da fábrica? (anexar croqui)</t>
  </si>
  <si>
    <t>Existe largura mínima para estacionamento e operação de segurança?</t>
  </si>
  <si>
    <t>Há estimativa de tempo para chegada do Corpo de Bombeiros à fábrica?</t>
  </si>
  <si>
    <t>Os técnicos da fábrica têm conhecimento das Instruções Técnicas relacionadas publicadas pelo Corpo de Bombeiros do Estado onde a fábrica está instalada?</t>
  </si>
  <si>
    <t>Características Construtivas</t>
  </si>
  <si>
    <t>A estrutura da edificação encontra-se em boas condições de conservação?</t>
  </si>
  <si>
    <t>Existe laudo técnico, seguindo normas e padrões estabelecidos pelo Corpo de Bombeiros, atestando a segurança estrutural da Fábrica, há menos de 2 anos?</t>
  </si>
  <si>
    <t>Existe estrutura metálica na edificação?</t>
  </si>
  <si>
    <t>A estrutura metálica está protegida contra incêndio?</t>
  </si>
  <si>
    <t>A estrutura de cobertura/telhado encontra-se em boas condições de conservação?</t>
  </si>
  <si>
    <t>Existe aplicação de retardante de chamas?</t>
  </si>
  <si>
    <t>Existe um procedimento de segurança que determine que antes de qualquer reforma sejam consultadas as normas e instruções técnicas do Corpo de Bombeiros?</t>
  </si>
  <si>
    <t>Existe um procedimento de segurança aplicado ao estoque e utilização de produtos químicos, combustíveis e inflamáveis?</t>
  </si>
  <si>
    <t>Existe política interna para que os fornecedores de produtos químicos, combustíveis e inflamáveis possam passar orientações sobre o controle adequado do sistema de armazenamento, da utilização e de treinamento de pessoal sobre cada produto?</t>
  </si>
  <si>
    <t>Sinalização de Emergência</t>
  </si>
  <si>
    <t>Todas as saídas são bem sinalizadas?</t>
  </si>
  <si>
    <t>Todas as rotas de fuga são bem sinalizadas?</t>
  </si>
  <si>
    <t>Existe sinalização adequada de alerta?</t>
  </si>
  <si>
    <t>Existem sinalizações adequadas de proibição?</t>
  </si>
  <si>
    <t>Existem sinalizações adequadas de comando?</t>
  </si>
  <si>
    <t>Iluminação de Emergência</t>
  </si>
  <si>
    <t>A estrutura metálica recebeu algum revestimento especial?</t>
  </si>
  <si>
    <t>Existe controle de materiais de acabamento e revestimento dos pisos, paredes e forros, de acordo com as normas e padrões estabelecidos pelo Corpo de Bombeiros?</t>
  </si>
  <si>
    <t>Existe sinalização adequada de orientação e salvamento?</t>
  </si>
  <si>
    <t>A sinalização de orientação e salvamento é fotoluminescente?</t>
  </si>
  <si>
    <t>Existe sistema de iluminação de emergência instalado?</t>
  </si>
  <si>
    <t>As baterias estão carregadas ou o motogerador que alimenta o sistema está em boas condições?</t>
  </si>
  <si>
    <t>O sistema de iluminação é regularmente testado e encontra-se em condições de operação?</t>
  </si>
  <si>
    <t>As luminárias de aclaramento e balizamentos encontram-se bem posicionadas?</t>
  </si>
  <si>
    <t>As luminárias de sinalização encontram-se bem posicionadas?</t>
  </si>
  <si>
    <t>O local onde está instalado o painel central de iluminação de emergência está posicionado estrategicamente?</t>
  </si>
  <si>
    <t>Rotas de Fuga e Saídas de Emergência</t>
  </si>
  <si>
    <t>A edificação apresenta rampas?</t>
  </si>
  <si>
    <t>A edificação apresenta áreas de refúgio?</t>
  </si>
  <si>
    <t>A edificação apresenta elevador de segurança?</t>
  </si>
  <si>
    <t>Há controle do total de ocupantes da fábrica?</t>
  </si>
  <si>
    <t>Há controle da quantidade de ocupantes por pavimento da fábrica?</t>
  </si>
  <si>
    <t>Os caminhos e as portas de saídas de emergência estão destrancadas e desobstruídos?</t>
  </si>
  <si>
    <t>As portas principais e de áreas com mais de 50 pessoas abrem no sentido evasão?</t>
  </si>
  <si>
    <t>Junto às saídas de emergência, há situação de alto risco inviabilizando a existência da saída no local (ex. reservatório de combustíveis, máquinas de ar-condicionado etc.)?</t>
  </si>
  <si>
    <t>As plantas da edificação com as rotas de fuga estão disponíveis em pontos chaves?</t>
  </si>
  <si>
    <t>Dentro da caixa de escada, há identificação do pavimento em que se encontra?</t>
  </si>
  <si>
    <t>Dentro da caixa de escada, existe identificação da direção de evasão?</t>
  </si>
  <si>
    <t>Os corrimãos encontram-se adequados (contínuos, sem arestas vivas e finalizam voltados para parede)?</t>
  </si>
  <si>
    <t>Alarme de Incêndio</t>
  </si>
  <si>
    <t>O sistema de alarme possui alguma certificação?</t>
  </si>
  <si>
    <t>Existem avisadores visuais distribuídos?</t>
  </si>
  <si>
    <t>Existem avisadores sonoros distribuídos?</t>
  </si>
  <si>
    <t>O sinal de alarme é percebido (visto e ouvido) em todos os ambientes da fábrica?</t>
  </si>
  <si>
    <t>Extintores</t>
  </si>
  <si>
    <t>Existe um sistema de alarme de incêndio instalado?</t>
  </si>
  <si>
    <t>O sistema de alarme é regularmente mantido e testado semestralmente?</t>
  </si>
  <si>
    <t>Existem acionadores manuais de alarme (botoeiras) distribuídos?</t>
  </si>
  <si>
    <t>Existem detectores automáticos de incêndio (detecção de fumaça)?</t>
  </si>
  <si>
    <t>Existe sistema de proteção por extintores (cada classe de extintor protegendo seu risco)?</t>
  </si>
  <si>
    <t>Todos os acessos aos extintores estão desobstruídos?</t>
  </si>
  <si>
    <t>O ponteiro do manômetro está no verde?</t>
  </si>
  <si>
    <t>Existe evidência documental de que os extintores são recarregados e testados em uma base regular?</t>
  </si>
  <si>
    <t>Os extintores encontram-se adequadamente distribuídos e podem ser alcançados em até 20m?</t>
  </si>
  <si>
    <t>Os extintores estão instalados corretamente, em suporte na parede a h=1,60 m ou em suporte no piso?</t>
  </si>
  <si>
    <t>Brigada de Incêndio</t>
  </si>
  <si>
    <t>Existe Brigada de Incêndio formada?</t>
  </si>
  <si>
    <t>Há um responsável técnico pela formação/ treinamento da Brigada de Incêndio?</t>
  </si>
  <si>
    <t>Houve treinamento prático?</t>
  </si>
  <si>
    <t>Houve treinamento em armazenagem e segurança na utilização de produtos químicos?</t>
  </si>
  <si>
    <t>Os brigadistas dispõem de EPIs?</t>
  </si>
  <si>
    <t>Os EPIs encontram-se com os próprios brigadistas?</t>
  </si>
  <si>
    <t>Existem equipamentos de intervenção disponíveis? Onde estão localizados?</t>
  </si>
  <si>
    <t>Houve treinamento teórico da brigada de incêndio?</t>
  </si>
  <si>
    <t>Plano de Emergência</t>
  </si>
  <si>
    <t>A fábrica possui um Plano de Emergência formal?</t>
  </si>
  <si>
    <t>O Plano de Emergência é amplamente divulgado?</t>
  </si>
  <si>
    <t>Existem simulados do Plano de Emergência?</t>
  </si>
  <si>
    <t>Existem simulados de Abandono?</t>
  </si>
  <si>
    <t>O Plano de Emergência é revisado anualmente?</t>
  </si>
  <si>
    <t>O Corpo de Bombeiros local e outras autoridades têm cópias do Plano de Emergência?</t>
  </si>
  <si>
    <t>Sistemas Complementares</t>
  </si>
  <si>
    <t>Existe compartimentação horizontal na fábrica?</t>
  </si>
  <si>
    <t>Existe compartimentação vertical na fábrica?</t>
  </si>
  <si>
    <t>Existe sistema de hidrante ou mangotinhos?</t>
  </si>
  <si>
    <t>Os hidrantes ou mangotinhos possuem lacre de segurança?</t>
  </si>
  <si>
    <t>Existe algum lacre violado nos abrigos de hidrantes ou mangotinhos?</t>
  </si>
  <si>
    <t>Existe evidência documental de manutenção do sistema de hidrantes ou mangotinhos?</t>
  </si>
  <si>
    <t>Existe sistema de chuveiros automáticos (sprinklers) na fábrica?</t>
  </si>
  <si>
    <t>Existe evidência documental de manutenção do sistema de chuveiros automáticos?</t>
  </si>
  <si>
    <t>Existe algum sistema de supressão de incêndio através de agente extintor limpo (FM-200, FE- 227, etc.)?</t>
  </si>
  <si>
    <t>Existe sistema de controle de fumaça na fábrica?</t>
  </si>
  <si>
    <t>Existe sistema de proteção a descargas atmosféricas na fábrica?</t>
  </si>
  <si>
    <t>Estocagem de Matérias-Primas</t>
  </si>
  <si>
    <t>Há depósitos específicos para estocagem das matérias-primas?</t>
  </si>
  <si>
    <t>Há sinalização no piso adequada ao layout?</t>
  </si>
  <si>
    <t>Há luminárias nos corredores?</t>
  </si>
  <si>
    <t>Há proteção contra queda de lâmpadas?</t>
  </si>
  <si>
    <t>Há colunas e/ou prateleiras protegidas contra impacto?</t>
  </si>
  <si>
    <t>Há espelhos para circulação de empilhadeiras?</t>
  </si>
  <si>
    <t>Há acondicionamento de mercadorias em sacos e/ou big bags?</t>
  </si>
  <si>
    <t>Há acondicionamento de mercadorias em caixas de madeira?</t>
  </si>
  <si>
    <t>Há disposição de mercadorias sobre pallets de madeira?</t>
  </si>
  <si>
    <t>Há disposição de mercadorias sobre pallets de metal?</t>
  </si>
  <si>
    <t>Há disposição de mercadorias sobre pallets de plástico?</t>
  </si>
  <si>
    <t>Há disposição de mercadorias sobre piso impermeável?</t>
  </si>
  <si>
    <t>Estocagem em Silos</t>
  </si>
  <si>
    <t>Há estocagem em silo metálico?</t>
  </si>
  <si>
    <t>Há estocagem em silo de concreto?</t>
  </si>
  <si>
    <t>Controle de temperatura por termometria?</t>
  </si>
  <si>
    <t>A estocagem de líquidos inflamáveis e/ou químicos é feita em depósito específico?</t>
  </si>
  <si>
    <t>Característica(s) do(s) depósito(s) de inflamáveis</t>
  </si>
  <si>
    <t>O(s) depósito(s) de inflamáveis possuem instalações elétricas comuns?</t>
  </si>
  <si>
    <t>Possuem instalações elétricas adequadas ao risco de explosão?</t>
  </si>
  <si>
    <t>O(s) depósito(s) de inflamáveis possuem piso de terra?</t>
  </si>
  <si>
    <t>O(s) depósito(s) de inflamáveis possuem piso de concreto?</t>
  </si>
  <si>
    <t>O(s) depósito(s) de inflamáveis possuem piso com soleira?</t>
  </si>
  <si>
    <t>O(s) depósito(s) de inflamáveis possuem provido(s) de diques de contenção?</t>
  </si>
  <si>
    <t>O(s) depósito(s) de inflamáveis possui ventilação apropriada?</t>
  </si>
  <si>
    <t>O(s) depósito(s) de inflamáveis provido de sinalização apropriada?</t>
  </si>
  <si>
    <t>O(s) depósito(s) de inflamáveis praticam o aterramento dos recipientes nas fases de manipulação?</t>
  </si>
  <si>
    <t>Estocagem de Produtos Acabados</t>
  </si>
  <si>
    <t>Estocagem dos produtos acabados é feita em depósito específico?</t>
  </si>
  <si>
    <t>Em depósito de produtos acabados há sinalização adequada?</t>
  </si>
  <si>
    <t>Em depósito de produtos acabados há luminárias nos corredores?</t>
  </si>
  <si>
    <t>Em depósito de produtos acabados há proteção contra queda de lâmpadas?</t>
  </si>
  <si>
    <t>Em depósito de produtos acabados há colunas e/ou prateleiras protegidas contra impacto?</t>
  </si>
  <si>
    <t>Em depósito de produtos acabados há espelhos para circulação de empilhadeiras?</t>
  </si>
  <si>
    <t>Em depósito de produtos acabados há layout adequado conforme normas e orientações do Corpo de Bombeiros?</t>
  </si>
  <si>
    <t>Há acondicionamento de mercadorias em embalagens de papelão?</t>
  </si>
  <si>
    <t>Há acondicionamento de mercadorias em tambores e/ou bombonas plásticas e/ou metálicas?</t>
  </si>
  <si>
    <t>Há acondicionamento de mercadorias em containers metálicos?</t>
  </si>
  <si>
    <t>Há disposição das mercadorias sobre pallets de madeira?</t>
  </si>
  <si>
    <t>Há disposição das mercadoria sobre pallets de metal?</t>
  </si>
  <si>
    <t>Há disposição das mercadorias sobre pallets de plástico?</t>
  </si>
  <si>
    <t>Há disposição das mercadorias em prateleiras metálicas (racks)?</t>
  </si>
  <si>
    <t>Há disposição das mercadorias sobre piso impermeável?</t>
  </si>
  <si>
    <t>Há disposição das mercadorias sobre piso não impermeável?</t>
  </si>
  <si>
    <t>A estocagem de pallets vazios é feita fora do depósito?</t>
  </si>
  <si>
    <t>Controle de Sistemas e de Materiais</t>
  </si>
  <si>
    <t>Há emprego de altas temperaturas no processo produtivo?</t>
  </si>
  <si>
    <t>Há emprego de altas pressões no processo produtivo?</t>
  </si>
  <si>
    <t>Há reações altamente exotérmicas no processo?</t>
  </si>
  <si>
    <t>Há vapor como meio de aquecimento?</t>
  </si>
  <si>
    <t>Recirculação de gás de exaustão como meio de aquecimento?</t>
  </si>
  <si>
    <t>Há chama aberta como meio de aquecimento?</t>
  </si>
  <si>
    <t>Há resistência elétrica como meio de aquecimento?</t>
  </si>
  <si>
    <t>Há forno a gás GLP como meio de aquecimento?</t>
  </si>
  <si>
    <t>Há forno a gás natural como meio de aquecimento?</t>
  </si>
  <si>
    <t>Há forno a óleo diesel como meio de aquecimento?</t>
  </si>
  <si>
    <t>Há forno a óleo BPF como meio de aquecimento?</t>
  </si>
  <si>
    <t>Há emprego de líquidos combustíveis em quantidades significativas?</t>
  </si>
  <si>
    <t>Há emprego de líquidos inflamáveis em quantidades significativas?</t>
  </si>
  <si>
    <t>As temperaturas de processo excedem os Pontos de Fulgor dos líquidos utilizados?</t>
  </si>
  <si>
    <t>Há o emprego e/ou geração de explosivos?</t>
  </si>
  <si>
    <t>Há o emprego e/ou geração de substância química, que possa representar risco de explosão?</t>
  </si>
  <si>
    <t>Há o emprego e/ou geração de pó que pode representar risco de explosão?</t>
  </si>
  <si>
    <t>Existe painel repetidor do sistema de alarme de incêndio?</t>
  </si>
  <si>
    <t xml:space="preserve"> </t>
  </si>
  <si>
    <t>Há conhecimento do percurso máximo da escada até a saída externa, em metros?</t>
  </si>
  <si>
    <t>Há conhecimento de qual o percurso máximo entre o último compartimento da fábrica até a saída?</t>
  </si>
  <si>
    <t xml:space="preserve">ÍNDICE (%) </t>
  </si>
  <si>
    <t>CLASSIFICAÇÃO</t>
  </si>
  <si>
    <t>Maior que 90%</t>
  </si>
  <si>
    <t>A - Avançado</t>
  </si>
  <si>
    <t>71% a 90%</t>
  </si>
  <si>
    <t>B - Desenvolvido</t>
  </si>
  <si>
    <t>60% a 70%</t>
  </si>
  <si>
    <t>C - Em Desenvolvimento</t>
  </si>
  <si>
    <t>Menor que 60%</t>
  </si>
  <si>
    <t>D - Necessita de Melhorias</t>
  </si>
  <si>
    <t>Data da autoavaliaçao:</t>
  </si>
  <si>
    <t>Todos os extintores encontram-se no prazo de validade</t>
  </si>
  <si>
    <t>Há layout adequado com as orientações dos fornecedores de cada matéria-prima?</t>
  </si>
  <si>
    <t>Há acondicionamento de mercadoria em containers metálicos?</t>
  </si>
  <si>
    <t>Há disposição de mercadorias em prateleiras metalicas?</t>
  </si>
  <si>
    <t>Há disposição de mercadorias sobre piso não impermeável?</t>
  </si>
  <si>
    <t xml:space="preserve">Há disposição de mercadorias em outros tipos de disposição? </t>
  </si>
  <si>
    <t>Há aquecedor a fluido térmico como meio de aquecimento?</t>
  </si>
  <si>
    <t>Os silos são providos de instalação elétrica adequada ao risco de explosão?</t>
  </si>
  <si>
    <t>O(s) depósito(s) de inflamáveis conta(m) com dispositivo para contenção de respingos?</t>
  </si>
  <si>
    <t>O(s) depósito(s) de inflamáveis utiliza(m) containers de segurança no transporte?</t>
  </si>
  <si>
    <t/>
  </si>
  <si>
    <t>Os chuveiros automáticos (sprinklers) instalados na fábrica possuem certificação?</t>
  </si>
  <si>
    <t>Os silos são providos de dispositivos de aeração?</t>
  </si>
  <si>
    <t>Os silos são providos de janela de explosão?</t>
  </si>
  <si>
    <t>Os silos são providos de sistemas de inertização?</t>
  </si>
  <si>
    <t>Os silos são providos de dispositivos de aterramento?</t>
  </si>
  <si>
    <t>Insira link para acesso aos documentos que comprovam a sua resposta (quando aplicável)</t>
  </si>
  <si>
    <t>Atividade Principal da Empresa (CNAEs):</t>
  </si>
  <si>
    <t>Responsável pelo Preenchimento (nome completo e cargo):</t>
  </si>
  <si>
    <t>Área do Terreno onde está instalada a empresa:</t>
  </si>
  <si>
    <t>Área Construída da empresa:</t>
  </si>
  <si>
    <t>Localização da Unidade (área industrial, rural, comercial, residencial ou mista?):</t>
  </si>
  <si>
    <t>Número de empregados neste endereço da empresa:</t>
  </si>
  <si>
    <t>Número empregados de terceiros neste endereço da empresa:</t>
  </si>
  <si>
    <t>Horários  de funcionamento:</t>
  </si>
  <si>
    <t>Identificação da Empresa</t>
  </si>
  <si>
    <r>
      <rPr>
        <sz val="11"/>
        <color theme="1"/>
        <rFont val="Calibri"/>
        <family val="2"/>
        <scheme val="minor"/>
      </rPr>
      <t>Tipo de Vizinhança</t>
    </r>
    <r>
      <rPr>
        <sz val="7.5"/>
        <color theme="1"/>
        <rFont val="Calibri"/>
        <family val="2"/>
        <scheme val="minor"/>
      </rPr>
      <t xml:space="preserve"> (indústria, área rural, comércio, residencias, misto//frente, fundos, esquerda e direita):</t>
    </r>
  </si>
  <si>
    <t>PROGRAMA DE BOAS PRÁTICAS NA PREVENÇÃO CONTRA INCÊNDIOS</t>
  </si>
  <si>
    <t>Formulário de Autoavaliação</t>
  </si>
  <si>
    <t>Há laudo técnico, seguindo normas e padrões estabelecidos pelo Corpo de Bombeiros, atestando a segurança estrutural da cobertura/telhado, há menos de 2 anos?</t>
  </si>
  <si>
    <t>Há evidência documental que os extintores são inspecionados em uma base regular?</t>
  </si>
  <si>
    <t>ITENS VERIFICADOS</t>
  </si>
  <si>
    <t>ÍNDICE DE BOAS PRÁTICAS NA PREVENÇÃO CONTRA INCÊNDIOS</t>
  </si>
  <si>
    <t>PONTUAÇÃO PRÉVIA  PARA CERTIFICADO DE BOAS PRÁTICAS NA PREVENÇÃO CONTRA INCÊNDIO</t>
  </si>
  <si>
    <r>
      <t xml:space="preserve">Status Atual
</t>
    </r>
    <r>
      <rPr>
        <b/>
        <i/>
        <sz val="8"/>
        <color theme="0"/>
        <rFont val="Calibri"/>
        <family val="2"/>
        <scheme val="minor"/>
      </rPr>
      <t>(marque com x a coluna correspondente)</t>
    </r>
  </si>
  <si>
    <t>Há acondicionamento de mercadorias em tambores plásticos e ou metálicas?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</si>
</sst>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F800]dddd\,\ mmmm\ dd\,\ yyyy"/>
    <numFmt numFmtId="165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Tahoma"/>
      <family val="2"/>
    </font>
    <font>
      <b/>
      <sz val="9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b/>
      <sz val="8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 shrinkToFit="1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1" xfId="0" applyBorder="1" applyAlignment="1">
      <alignment horizontal="right"/>
    </xf>
    <xf numFmtId="0" fontId="6" fillId="0" borderId="1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9" fillId="0" borderId="0" xfId="0" applyFont="1"/>
    <xf numFmtId="0" fontId="0" fillId="0" borderId="1" xfId="0" applyBorder="1" applyProtection="1"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4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9" fontId="15" fillId="0" borderId="0" xfId="2" applyFont="1" applyAlignment="1">
      <alignment horizontal="left"/>
    </xf>
    <xf numFmtId="0" fontId="14" fillId="0" borderId="1" xfId="0" applyFont="1" applyBorder="1" applyAlignment="1">
      <alignment horizontal="center" vertical="center"/>
    </xf>
    <xf numFmtId="164" fontId="14" fillId="0" borderId="0" xfId="0" applyNumberFormat="1" applyFont="1" applyAlignment="1">
      <alignment horizontal="left"/>
    </xf>
    <xf numFmtId="0" fontId="12" fillId="4" borderId="0" xfId="0" applyFont="1" applyFill="1"/>
    <xf numFmtId="0" fontId="12" fillId="0" borderId="0" xfId="0" quotePrefix="1" applyFont="1"/>
    <xf numFmtId="0" fontId="17" fillId="0" borderId="0" xfId="0" applyFont="1"/>
    <xf numFmtId="43" fontId="12" fillId="0" borderId="0" xfId="1" applyFont="1"/>
    <xf numFmtId="165" fontId="12" fillId="0" borderId="0" xfId="1" applyNumberFormat="1" applyFont="1"/>
    <xf numFmtId="0" fontId="13" fillId="0" borderId="1" xfId="0" applyFont="1" applyBorder="1" applyProtection="1">
      <protection locked="0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75197</xdr:colOff>
      <xdr:row>0</xdr:row>
      <xdr:rowOff>100263</xdr:rowOff>
    </xdr:from>
    <xdr:to>
      <xdr:col>1</xdr:col>
      <xdr:colOff>815861</xdr:colOff>
      <xdr:row>3</xdr:row>
      <xdr:rowOff>114019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67F62BA-8DF6-4786-A699-662298241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526" y="100263"/>
          <a:ext cx="740664" cy="7406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740664</xdr:colOff>
      <xdr:row>3</xdr:row>
      <xdr:rowOff>169164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1DF3A11-8101-4D3D-A4BF-AB5729DA5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0664" cy="740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C8AC1-07D5-441E-853C-03E59B51D112}">
  <dimension ref="A1:I234"/>
  <sheetViews>
    <sheetView showGridLines="0" showRowColHeaders="0" tabSelected="1" topLeftCell="A175" zoomScaleNormal="100" zoomScaleSheetLayoutView="77" workbookViewId="0">
      <selection activeCell="G185" sqref="G185"/>
    </sheetView>
  </sheetViews>
  <sheetFormatPr defaultRowHeight="18.75" x14ac:dyDescent="0.3"/>
  <cols>
    <col min="1" max="1" width="1.85546875" style="10" customWidth="1"/>
    <col min="2" max="2" width="77.140625" bestFit="1" customWidth="1"/>
    <col min="3" max="4" width="5.5703125" customWidth="1"/>
    <col min="5" max="5" width="10.140625" customWidth="1"/>
    <col min="6" max="6" width="8.5703125" customWidth="1"/>
    <col min="7" max="7" width="27.42578125" style="17" customWidth="1"/>
    <col min="8" max="8" width="5.28515625" style="16" hidden="1" customWidth="1"/>
    <col min="9" max="9" width="13.140625" style="16" hidden="1" customWidth="1"/>
  </cols>
  <sheetData>
    <row r="1" spans="2:7" s="28" customFormat="1" ht="15" x14ac:dyDescent="0.25"/>
    <row r="2" spans="2:7" ht="21" x14ac:dyDescent="0.35">
      <c r="B2" s="31" t="s">
        <v>211</v>
      </c>
      <c r="C2" s="31"/>
      <c r="D2" s="31"/>
      <c r="E2" s="31"/>
      <c r="F2" s="31"/>
      <c r="G2" s="31"/>
    </row>
    <row r="3" spans="2:7" ht="21" x14ac:dyDescent="0.35">
      <c r="B3" s="31" t="s">
        <v>212</v>
      </c>
      <c r="C3" s="31"/>
      <c r="D3" s="31"/>
      <c r="E3" s="31"/>
      <c r="F3" s="31"/>
      <c r="G3" s="31"/>
    </row>
    <row r="4" spans="2:7" x14ac:dyDescent="0.3">
      <c r="B4" s="29"/>
      <c r="C4" s="29"/>
      <c r="D4" s="29"/>
      <c r="E4" s="29"/>
      <c r="F4" s="29"/>
      <c r="G4" s="29"/>
    </row>
    <row r="5" spans="2:7" x14ac:dyDescent="0.3">
      <c r="B5" s="32" t="s">
        <v>209</v>
      </c>
      <c r="C5" s="33"/>
      <c r="D5" s="33"/>
      <c r="E5" s="33"/>
      <c r="F5" s="33"/>
      <c r="G5" s="34"/>
    </row>
    <row r="6" spans="2:7" x14ac:dyDescent="0.3">
      <c r="B6" s="7" t="s">
        <v>0</v>
      </c>
      <c r="C6" s="30"/>
      <c r="D6" s="30"/>
      <c r="E6" s="30"/>
      <c r="F6" s="30"/>
      <c r="G6" s="30"/>
    </row>
    <row r="7" spans="2:7" x14ac:dyDescent="0.3">
      <c r="B7" s="7" t="s">
        <v>1</v>
      </c>
      <c r="C7" s="30"/>
      <c r="D7" s="30"/>
      <c r="E7" s="30"/>
      <c r="F7" s="30"/>
      <c r="G7" s="30"/>
    </row>
    <row r="8" spans="2:7" x14ac:dyDescent="0.3">
      <c r="B8" s="7" t="s">
        <v>2</v>
      </c>
      <c r="C8" s="30"/>
      <c r="D8" s="30"/>
      <c r="E8" s="30"/>
      <c r="F8" s="30"/>
      <c r="G8" s="30"/>
    </row>
    <row r="9" spans="2:7" x14ac:dyDescent="0.3">
      <c r="B9" s="7" t="s">
        <v>3</v>
      </c>
      <c r="C9" s="30"/>
      <c r="D9" s="30"/>
      <c r="E9" s="30"/>
      <c r="F9" s="30"/>
      <c r="G9" s="30"/>
    </row>
    <row r="10" spans="2:7" x14ac:dyDescent="0.3">
      <c r="B10" s="7" t="s">
        <v>4</v>
      </c>
      <c r="C10" s="30"/>
      <c r="D10" s="30"/>
      <c r="E10" s="30"/>
      <c r="F10" s="30"/>
      <c r="G10" s="30"/>
    </row>
    <row r="11" spans="2:7" x14ac:dyDescent="0.3">
      <c r="B11" s="7" t="s">
        <v>202</v>
      </c>
      <c r="C11" s="30"/>
      <c r="D11" s="30"/>
      <c r="E11" s="30"/>
      <c r="F11" s="30"/>
      <c r="G11" s="30"/>
    </row>
    <row r="12" spans="2:7" x14ac:dyDescent="0.3">
      <c r="B12" s="7" t="s">
        <v>201</v>
      </c>
      <c r="C12" s="30"/>
      <c r="D12" s="30"/>
      <c r="E12" s="30"/>
      <c r="F12" s="30"/>
      <c r="G12" s="30"/>
    </row>
    <row r="13" spans="2:7" x14ac:dyDescent="0.3">
      <c r="B13" s="7" t="s">
        <v>203</v>
      </c>
      <c r="C13" s="30"/>
      <c r="D13" s="30"/>
      <c r="E13" s="30"/>
      <c r="F13" s="30"/>
      <c r="G13" s="30"/>
    </row>
    <row r="14" spans="2:7" x14ac:dyDescent="0.3">
      <c r="B14" s="7" t="s">
        <v>204</v>
      </c>
      <c r="C14" s="30"/>
      <c r="D14" s="30"/>
      <c r="E14" s="30"/>
      <c r="F14" s="30"/>
      <c r="G14" s="30"/>
    </row>
    <row r="15" spans="2:7" x14ac:dyDescent="0.3">
      <c r="B15" s="7" t="s">
        <v>205</v>
      </c>
      <c r="C15" s="30"/>
      <c r="D15" s="30"/>
      <c r="E15" s="30"/>
      <c r="F15" s="30"/>
      <c r="G15" s="30"/>
    </row>
    <row r="16" spans="2:7" x14ac:dyDescent="0.3">
      <c r="B16" s="8" t="s">
        <v>210</v>
      </c>
      <c r="C16" s="30"/>
      <c r="D16" s="30"/>
      <c r="E16" s="30"/>
      <c r="F16" s="30"/>
      <c r="G16" s="30"/>
    </row>
    <row r="17" spans="2:9" x14ac:dyDescent="0.3">
      <c r="B17" s="7" t="s">
        <v>206</v>
      </c>
      <c r="C17" s="30"/>
      <c r="D17" s="30"/>
      <c r="E17" s="30"/>
      <c r="F17" s="30"/>
      <c r="G17" s="30"/>
    </row>
    <row r="18" spans="2:9" x14ac:dyDescent="0.3">
      <c r="B18" s="7" t="s">
        <v>207</v>
      </c>
      <c r="C18" s="30"/>
      <c r="D18" s="30"/>
      <c r="E18" s="30"/>
      <c r="F18" s="30"/>
      <c r="G18" s="30"/>
    </row>
    <row r="19" spans="2:9" x14ac:dyDescent="0.3">
      <c r="B19" s="7" t="s">
        <v>5</v>
      </c>
      <c r="C19" s="30"/>
      <c r="D19" s="30"/>
      <c r="E19" s="30"/>
      <c r="F19" s="30"/>
      <c r="G19" s="30"/>
    </row>
    <row r="20" spans="2:9" x14ac:dyDescent="0.3">
      <c r="B20" s="7" t="s">
        <v>208</v>
      </c>
      <c r="C20" s="30"/>
      <c r="D20" s="30"/>
      <c r="E20" s="30"/>
      <c r="F20" s="30"/>
      <c r="G20" s="30"/>
    </row>
    <row r="21" spans="2:9" x14ac:dyDescent="0.3">
      <c r="B21" s="7" t="s">
        <v>6</v>
      </c>
      <c r="C21" s="30"/>
      <c r="D21" s="30"/>
      <c r="E21" s="30"/>
      <c r="F21" s="30"/>
      <c r="G21" s="30"/>
    </row>
    <row r="22" spans="2:9" x14ac:dyDescent="0.3">
      <c r="B22" s="1" t="s">
        <v>7</v>
      </c>
    </row>
    <row r="23" spans="2:9" s="10" customFormat="1" ht="24" customHeight="1" x14ac:dyDescent="0.3">
      <c r="B23" s="35" t="s">
        <v>16</v>
      </c>
      <c r="C23" s="37" t="s">
        <v>218</v>
      </c>
      <c r="D23" s="38"/>
      <c r="E23" s="38"/>
      <c r="F23" s="38"/>
      <c r="G23" s="39" t="s">
        <v>200</v>
      </c>
      <c r="H23" s="40"/>
      <c r="I23" s="16"/>
    </row>
    <row r="24" spans="2:9" s="10" customFormat="1" ht="22.5" x14ac:dyDescent="0.3">
      <c r="B24" s="36"/>
      <c r="C24" s="14" t="s">
        <v>12</v>
      </c>
      <c r="D24" s="14" t="s">
        <v>13</v>
      </c>
      <c r="E24" s="15" t="s">
        <v>14</v>
      </c>
      <c r="F24" s="15" t="s">
        <v>15</v>
      </c>
      <c r="G24" s="39"/>
      <c r="H24" s="40"/>
      <c r="I24" s="16"/>
    </row>
    <row r="25" spans="2:9" x14ac:dyDescent="0.3">
      <c r="B25" s="2" t="s">
        <v>8</v>
      </c>
      <c r="C25" s="11"/>
      <c r="D25" s="11"/>
      <c r="E25" s="11"/>
      <c r="F25" s="11"/>
      <c r="G25" s="27"/>
      <c r="H25" s="16">
        <f>IF(C25="X",10,IF(D25="X",0,IF(E25="X",6,IF(F25="X",2,0))))</f>
        <v>0</v>
      </c>
    </row>
    <row r="26" spans="2:9" x14ac:dyDescent="0.3">
      <c r="B26" s="2" t="s">
        <v>17</v>
      </c>
      <c r="C26" s="11"/>
      <c r="D26" s="11"/>
      <c r="E26" s="11"/>
      <c r="F26" s="11"/>
      <c r="G26" s="27"/>
      <c r="H26" s="16">
        <f t="shared" ref="H26:H83" si="0">IF(C26="X",10,IF(D26="X",0,IF(E26="X",6,IF(F26="X",2,0))))</f>
        <v>0</v>
      </c>
    </row>
    <row r="27" spans="2:9" ht="30" x14ac:dyDescent="0.3">
      <c r="B27" s="2" t="s">
        <v>9</v>
      </c>
      <c r="C27" s="11"/>
      <c r="D27" s="11"/>
      <c r="E27" s="11"/>
      <c r="F27" s="11"/>
      <c r="G27" s="27"/>
      <c r="H27" s="16">
        <f t="shared" si="0"/>
        <v>0</v>
      </c>
    </row>
    <row r="28" spans="2:9" ht="30" x14ac:dyDescent="0.3">
      <c r="B28" s="2" t="s">
        <v>10</v>
      </c>
      <c r="C28" s="11"/>
      <c r="D28" s="11"/>
      <c r="E28" s="11"/>
      <c r="F28" s="11"/>
      <c r="G28" s="27"/>
      <c r="H28" s="16">
        <f t="shared" si="0"/>
        <v>0</v>
      </c>
    </row>
    <row r="29" spans="2:9" x14ac:dyDescent="0.3">
      <c r="B29" s="2" t="s">
        <v>11</v>
      </c>
      <c r="C29" s="11"/>
      <c r="D29" s="11"/>
      <c r="E29" s="11"/>
      <c r="F29" s="11"/>
      <c r="G29" s="27"/>
      <c r="H29" s="16">
        <f t="shared" si="0"/>
        <v>0</v>
      </c>
    </row>
    <row r="30" spans="2:9" x14ac:dyDescent="0.3">
      <c r="B30" s="2" t="s">
        <v>18</v>
      </c>
      <c r="C30" s="11"/>
      <c r="D30" s="11"/>
      <c r="E30" s="11"/>
      <c r="F30" s="11"/>
      <c r="G30" s="27"/>
      <c r="H30" s="16">
        <f t="shared" si="0"/>
        <v>0</v>
      </c>
    </row>
    <row r="31" spans="2:9" x14ac:dyDescent="0.3">
      <c r="B31" s="2" t="s">
        <v>19</v>
      </c>
      <c r="C31" s="11"/>
      <c r="D31" s="11"/>
      <c r="E31" s="11"/>
      <c r="F31" s="11"/>
      <c r="G31" s="27"/>
      <c r="H31" s="16">
        <f t="shared" si="0"/>
        <v>0</v>
      </c>
    </row>
    <row r="32" spans="2:9" ht="30" x14ac:dyDescent="0.3">
      <c r="B32" s="2" t="s">
        <v>20</v>
      </c>
      <c r="C32" s="11"/>
      <c r="D32" s="11" t="s">
        <v>170</v>
      </c>
      <c r="E32" s="11"/>
      <c r="F32" s="11"/>
      <c r="G32" s="27"/>
      <c r="H32" s="16">
        <f t="shared" si="0"/>
        <v>0</v>
      </c>
      <c r="I32" s="16">
        <f>SUM(H25:H32)</f>
        <v>0</v>
      </c>
    </row>
    <row r="33" spans="1:9" x14ac:dyDescent="0.3">
      <c r="A33" s="10">
        <v>2</v>
      </c>
      <c r="B33" s="1" t="s">
        <v>21</v>
      </c>
    </row>
    <row r="34" spans="1:9" s="10" customFormat="1" ht="24" customHeight="1" x14ac:dyDescent="0.3">
      <c r="B34" s="35" t="s">
        <v>16</v>
      </c>
      <c r="C34" s="37" t="s">
        <v>218</v>
      </c>
      <c r="D34" s="38"/>
      <c r="E34" s="38"/>
      <c r="F34" s="38"/>
      <c r="G34" s="39" t="s">
        <v>200</v>
      </c>
      <c r="H34" s="40"/>
      <c r="I34" s="16"/>
    </row>
    <row r="35" spans="1:9" s="10" customFormat="1" ht="22.5" x14ac:dyDescent="0.3">
      <c r="B35" s="36"/>
      <c r="C35" s="14" t="s">
        <v>12</v>
      </c>
      <c r="D35" s="14" t="s">
        <v>13</v>
      </c>
      <c r="E35" s="15" t="s">
        <v>14</v>
      </c>
      <c r="F35" s="15" t="s">
        <v>15</v>
      </c>
      <c r="G35" s="39"/>
      <c r="H35" s="40"/>
      <c r="I35" s="16"/>
    </row>
    <row r="36" spans="1:9" ht="20.100000000000001" customHeight="1" x14ac:dyDescent="0.3">
      <c r="B36" s="2" t="s">
        <v>22</v>
      </c>
      <c r="C36" s="11"/>
      <c r="D36" s="11"/>
      <c r="E36" s="11"/>
      <c r="F36" s="11"/>
      <c r="G36" s="27"/>
      <c r="H36" s="16">
        <f t="shared" si="0"/>
        <v>0</v>
      </c>
    </row>
    <row r="37" spans="1:9" ht="30" x14ac:dyDescent="0.3">
      <c r="B37" s="2" t="s">
        <v>23</v>
      </c>
      <c r="C37" s="11"/>
      <c r="D37" s="11"/>
      <c r="E37" s="11"/>
      <c r="F37" s="11"/>
      <c r="G37" s="27"/>
      <c r="H37" s="16">
        <f t="shared" si="0"/>
        <v>0</v>
      </c>
    </row>
    <row r="38" spans="1:9" ht="20.100000000000001" customHeight="1" x14ac:dyDescent="0.3">
      <c r="B38" s="2" t="s">
        <v>24</v>
      </c>
      <c r="C38" s="11"/>
      <c r="D38" s="11"/>
      <c r="E38" s="11"/>
      <c r="F38" s="11"/>
      <c r="G38" s="27"/>
      <c r="H38" s="22">
        <f>IF(C38="X",0,IF(D38="X",0,IF(E38="X",0,IF(F38="X",0,0))))</f>
        <v>0</v>
      </c>
    </row>
    <row r="39" spans="1:9" ht="20.100000000000001" customHeight="1" x14ac:dyDescent="0.3">
      <c r="B39" s="2" t="s">
        <v>25</v>
      </c>
      <c r="C39" s="11"/>
      <c r="D39" s="11"/>
      <c r="E39" s="11"/>
      <c r="F39" s="11"/>
      <c r="G39" s="27"/>
      <c r="H39" s="16">
        <f t="shared" si="0"/>
        <v>0</v>
      </c>
    </row>
    <row r="40" spans="1:9" ht="20.100000000000001" customHeight="1" x14ac:dyDescent="0.3">
      <c r="B40" s="2" t="s">
        <v>38</v>
      </c>
      <c r="C40" s="11"/>
      <c r="D40" s="11"/>
      <c r="E40" s="11"/>
      <c r="F40" s="11"/>
      <c r="G40" s="27"/>
      <c r="H40" s="16">
        <f t="shared" si="0"/>
        <v>0</v>
      </c>
    </row>
    <row r="41" spans="1:9" ht="20.100000000000001" customHeight="1" x14ac:dyDescent="0.3">
      <c r="B41" s="2" t="s">
        <v>26</v>
      </c>
      <c r="C41" s="11"/>
      <c r="D41" s="11"/>
      <c r="E41" s="11"/>
      <c r="F41" s="11"/>
      <c r="G41" s="27"/>
      <c r="H41" s="16">
        <f t="shared" si="0"/>
        <v>0</v>
      </c>
    </row>
    <row r="42" spans="1:9" ht="30" customHeight="1" x14ac:dyDescent="0.3">
      <c r="B42" s="2" t="s">
        <v>213</v>
      </c>
      <c r="C42" s="11"/>
      <c r="D42" s="11"/>
      <c r="E42" s="11"/>
      <c r="F42" s="11"/>
      <c r="G42" s="27"/>
      <c r="H42" s="16">
        <f t="shared" si="0"/>
        <v>0</v>
      </c>
    </row>
    <row r="43" spans="1:9" ht="31.5" customHeight="1" x14ac:dyDescent="0.3">
      <c r="B43" s="2" t="s">
        <v>39</v>
      </c>
      <c r="C43" s="11"/>
      <c r="D43" s="11"/>
      <c r="E43" s="11"/>
      <c r="F43" s="11"/>
      <c r="G43" s="27"/>
      <c r="H43" s="16">
        <f t="shared" si="0"/>
        <v>0</v>
      </c>
    </row>
    <row r="44" spans="1:9" ht="20.100000000000001" customHeight="1" x14ac:dyDescent="0.3">
      <c r="B44" s="2" t="s">
        <v>27</v>
      </c>
      <c r="C44" s="11"/>
      <c r="D44" s="11"/>
      <c r="E44" s="11"/>
      <c r="F44" s="11"/>
      <c r="G44" s="27"/>
      <c r="H44" s="16">
        <f t="shared" si="0"/>
        <v>0</v>
      </c>
    </row>
    <row r="45" spans="1:9" ht="30" x14ac:dyDescent="0.3">
      <c r="B45" s="2" t="s">
        <v>28</v>
      </c>
      <c r="C45" s="11"/>
      <c r="D45" s="11"/>
      <c r="E45" s="11"/>
      <c r="F45" s="11"/>
      <c r="G45" s="27"/>
      <c r="H45" s="16">
        <f t="shared" si="0"/>
        <v>0</v>
      </c>
    </row>
    <row r="46" spans="1:9" ht="30" x14ac:dyDescent="0.3">
      <c r="B46" s="2" t="s">
        <v>29</v>
      </c>
      <c r="C46" s="11"/>
      <c r="D46" s="11"/>
      <c r="E46" s="11"/>
      <c r="F46" s="11"/>
      <c r="G46" s="27"/>
      <c r="H46" s="16">
        <f t="shared" si="0"/>
        <v>0</v>
      </c>
    </row>
    <row r="47" spans="1:9" ht="45" x14ac:dyDescent="0.3">
      <c r="B47" s="2" t="s">
        <v>30</v>
      </c>
      <c r="C47" s="11"/>
      <c r="D47" s="11"/>
      <c r="E47" s="11"/>
      <c r="F47" s="11"/>
      <c r="G47" s="27"/>
      <c r="H47" s="16">
        <f t="shared" si="0"/>
        <v>0</v>
      </c>
      <c r="I47" s="16">
        <f>SUM(H36:H47)</f>
        <v>0</v>
      </c>
    </row>
    <row r="48" spans="1:9" x14ac:dyDescent="0.3">
      <c r="A48" s="10">
        <v>3</v>
      </c>
      <c r="B48" s="1" t="s">
        <v>31</v>
      </c>
    </row>
    <row r="49" spans="1:9" s="10" customFormat="1" ht="24" customHeight="1" x14ac:dyDescent="0.3">
      <c r="B49" s="35" t="s">
        <v>16</v>
      </c>
      <c r="C49" s="37" t="s">
        <v>218</v>
      </c>
      <c r="D49" s="38"/>
      <c r="E49" s="38"/>
      <c r="F49" s="38"/>
      <c r="G49" s="39" t="s">
        <v>200</v>
      </c>
      <c r="H49" s="40"/>
      <c r="I49" s="16"/>
    </row>
    <row r="50" spans="1:9" s="10" customFormat="1" ht="22.5" x14ac:dyDescent="0.3">
      <c r="B50" s="36"/>
      <c r="C50" s="14" t="s">
        <v>12</v>
      </c>
      <c r="D50" s="14" t="s">
        <v>13</v>
      </c>
      <c r="E50" s="15" t="s">
        <v>14</v>
      </c>
      <c r="F50" s="15" t="s">
        <v>15</v>
      </c>
      <c r="G50" s="39"/>
      <c r="H50" s="40"/>
      <c r="I50" s="16"/>
    </row>
    <row r="51" spans="1:9" ht="20.100000000000001" customHeight="1" x14ac:dyDescent="0.3">
      <c r="B51" s="2" t="s">
        <v>32</v>
      </c>
      <c r="C51" s="11"/>
      <c r="D51" s="11"/>
      <c r="E51" s="11"/>
      <c r="F51" s="11"/>
      <c r="G51" s="27"/>
      <c r="H51" s="16">
        <f t="shared" si="0"/>
        <v>0</v>
      </c>
    </row>
    <row r="52" spans="1:9" ht="20.100000000000001" customHeight="1" x14ac:dyDescent="0.3">
      <c r="B52" s="2" t="s">
        <v>33</v>
      </c>
      <c r="C52" s="11"/>
      <c r="D52" s="11"/>
      <c r="E52" s="11"/>
      <c r="F52" s="11"/>
      <c r="G52" s="27"/>
      <c r="H52" s="16">
        <f t="shared" si="0"/>
        <v>0</v>
      </c>
    </row>
    <row r="53" spans="1:9" ht="20.100000000000001" customHeight="1" x14ac:dyDescent="0.3">
      <c r="B53" s="2" t="s">
        <v>40</v>
      </c>
      <c r="C53" s="11"/>
      <c r="D53" s="11"/>
      <c r="E53" s="11"/>
      <c r="F53" s="11"/>
      <c r="G53" s="27"/>
      <c r="H53" s="16">
        <f t="shared" si="0"/>
        <v>0</v>
      </c>
    </row>
    <row r="54" spans="1:9" ht="20.100000000000001" customHeight="1" x14ac:dyDescent="0.3">
      <c r="B54" s="2" t="s">
        <v>41</v>
      </c>
      <c r="C54" s="11"/>
      <c r="D54" s="11"/>
      <c r="E54" s="11"/>
      <c r="F54" s="11"/>
      <c r="G54" s="27"/>
      <c r="H54" s="16">
        <f t="shared" si="0"/>
        <v>0</v>
      </c>
    </row>
    <row r="55" spans="1:9" ht="20.100000000000001" customHeight="1" x14ac:dyDescent="0.3">
      <c r="B55" s="2" t="s">
        <v>34</v>
      </c>
      <c r="C55" s="11"/>
      <c r="D55" s="11"/>
      <c r="E55" s="11"/>
      <c r="F55" s="11"/>
      <c r="G55" s="27"/>
      <c r="H55" s="16">
        <f t="shared" si="0"/>
        <v>0</v>
      </c>
    </row>
    <row r="56" spans="1:9" ht="20.100000000000001" customHeight="1" x14ac:dyDescent="0.3">
      <c r="B56" s="2" t="s">
        <v>35</v>
      </c>
      <c r="C56" s="11"/>
      <c r="D56" s="11"/>
      <c r="E56" s="11"/>
      <c r="F56" s="11"/>
      <c r="G56" s="27"/>
      <c r="H56" s="16">
        <f t="shared" si="0"/>
        <v>0</v>
      </c>
    </row>
    <row r="57" spans="1:9" ht="20.100000000000001" customHeight="1" x14ac:dyDescent="0.3">
      <c r="B57" s="2" t="s">
        <v>36</v>
      </c>
      <c r="C57" s="11"/>
      <c r="D57" s="11"/>
      <c r="E57" s="11"/>
      <c r="F57" s="11"/>
      <c r="G57" s="27"/>
      <c r="H57" s="16">
        <f t="shared" si="0"/>
        <v>0</v>
      </c>
      <c r="I57" s="16">
        <f>SUM(H51:H57)</f>
        <v>0</v>
      </c>
    </row>
    <row r="58" spans="1:9" x14ac:dyDescent="0.3">
      <c r="A58" s="10">
        <v>4</v>
      </c>
      <c r="B58" s="1" t="s">
        <v>48</v>
      </c>
    </row>
    <row r="59" spans="1:9" s="10" customFormat="1" ht="24" customHeight="1" x14ac:dyDescent="0.3">
      <c r="B59" s="35" t="s">
        <v>16</v>
      </c>
      <c r="C59" s="37" t="s">
        <v>218</v>
      </c>
      <c r="D59" s="38"/>
      <c r="E59" s="38"/>
      <c r="F59" s="38"/>
      <c r="G59" s="39" t="s">
        <v>200</v>
      </c>
      <c r="H59" s="40"/>
      <c r="I59" s="16"/>
    </row>
    <row r="60" spans="1:9" s="10" customFormat="1" ht="22.5" x14ac:dyDescent="0.3">
      <c r="B60" s="36"/>
      <c r="C60" s="14" t="s">
        <v>12</v>
      </c>
      <c r="D60" s="14" t="s">
        <v>13</v>
      </c>
      <c r="E60" s="15" t="s">
        <v>14</v>
      </c>
      <c r="F60" s="15" t="s">
        <v>15</v>
      </c>
      <c r="G60" s="39"/>
      <c r="H60" s="40"/>
      <c r="I60" s="16"/>
    </row>
    <row r="61" spans="1:9" x14ac:dyDescent="0.3">
      <c r="B61" s="2" t="s">
        <v>42</v>
      </c>
      <c r="C61" s="11"/>
      <c r="D61" s="11"/>
      <c r="E61" s="11"/>
      <c r="F61" s="11"/>
      <c r="G61" s="27"/>
      <c r="H61" s="16">
        <f t="shared" si="0"/>
        <v>0</v>
      </c>
    </row>
    <row r="62" spans="1:9" ht="30" x14ac:dyDescent="0.3">
      <c r="B62" s="2" t="s">
        <v>43</v>
      </c>
      <c r="C62" s="11"/>
      <c r="D62" s="11"/>
      <c r="E62" s="11"/>
      <c r="F62" s="11"/>
      <c r="G62" s="27"/>
      <c r="H62" s="16">
        <f t="shared" si="0"/>
        <v>0</v>
      </c>
    </row>
    <row r="63" spans="1:9" ht="30" x14ac:dyDescent="0.3">
      <c r="B63" s="2" t="s">
        <v>44</v>
      </c>
      <c r="C63" s="11"/>
      <c r="D63" s="11"/>
      <c r="E63" s="11"/>
      <c r="F63" s="11"/>
      <c r="G63" s="27"/>
      <c r="H63" s="16">
        <f t="shared" si="0"/>
        <v>0</v>
      </c>
    </row>
    <row r="64" spans="1:9" x14ac:dyDescent="0.3">
      <c r="B64" s="2" t="s">
        <v>45</v>
      </c>
      <c r="C64" s="11"/>
      <c r="D64" s="11"/>
      <c r="E64" s="11"/>
      <c r="F64" s="11"/>
      <c r="G64" s="27"/>
      <c r="H64" s="16">
        <f t="shared" si="0"/>
        <v>0</v>
      </c>
    </row>
    <row r="65" spans="1:9" x14ac:dyDescent="0.3">
      <c r="B65" s="2" t="s">
        <v>46</v>
      </c>
      <c r="C65" s="11"/>
      <c r="D65" s="11"/>
      <c r="E65" s="11"/>
      <c r="F65" s="11"/>
      <c r="G65" s="27"/>
      <c r="H65" s="16">
        <f t="shared" si="0"/>
        <v>0</v>
      </c>
    </row>
    <row r="66" spans="1:9" ht="30" x14ac:dyDescent="0.3">
      <c r="B66" s="2" t="s">
        <v>47</v>
      </c>
      <c r="C66" s="11"/>
      <c r="D66" s="11"/>
      <c r="E66" s="11"/>
      <c r="F66" s="11"/>
      <c r="G66" s="27"/>
      <c r="H66" s="16">
        <f t="shared" si="0"/>
        <v>0</v>
      </c>
      <c r="I66" s="16">
        <f>SUM(H61:H66)</f>
        <v>0</v>
      </c>
    </row>
    <row r="67" spans="1:9" x14ac:dyDescent="0.3">
      <c r="A67" s="10">
        <v>5</v>
      </c>
      <c r="B67" s="1" t="s">
        <v>37</v>
      </c>
      <c r="H67" s="23" t="s">
        <v>194</v>
      </c>
    </row>
    <row r="68" spans="1:9" s="10" customFormat="1" ht="24" customHeight="1" x14ac:dyDescent="0.3">
      <c r="B68" s="35" t="s">
        <v>16</v>
      </c>
      <c r="C68" s="37" t="s">
        <v>218</v>
      </c>
      <c r="D68" s="38"/>
      <c r="E68" s="38"/>
      <c r="F68" s="38"/>
      <c r="G68" s="39" t="s">
        <v>200</v>
      </c>
      <c r="H68" s="40"/>
      <c r="I68" s="16"/>
    </row>
    <row r="69" spans="1:9" s="10" customFormat="1" ht="22.5" x14ac:dyDescent="0.3">
      <c r="B69" s="36"/>
      <c r="C69" s="14" t="s">
        <v>12</v>
      </c>
      <c r="D69" s="14" t="s">
        <v>13</v>
      </c>
      <c r="E69" s="15" t="s">
        <v>14</v>
      </c>
      <c r="F69" s="15" t="s">
        <v>15</v>
      </c>
      <c r="G69" s="39"/>
      <c r="H69" s="40"/>
      <c r="I69" s="16"/>
    </row>
    <row r="70" spans="1:9" ht="20.100000000000001" customHeight="1" x14ac:dyDescent="0.3">
      <c r="B70" s="2" t="s">
        <v>49</v>
      </c>
      <c r="C70" s="11"/>
      <c r="D70" s="11"/>
      <c r="E70" s="11"/>
      <c r="F70" s="11"/>
      <c r="G70" s="27"/>
      <c r="H70" s="16">
        <f t="shared" si="0"/>
        <v>0</v>
      </c>
    </row>
    <row r="71" spans="1:9" ht="20.100000000000001" customHeight="1" x14ac:dyDescent="0.3">
      <c r="B71" s="2" t="s">
        <v>50</v>
      </c>
      <c r="C71" s="11"/>
      <c r="D71" s="11"/>
      <c r="E71" s="11"/>
      <c r="F71" s="11"/>
      <c r="G71" s="27"/>
      <c r="H71" s="16">
        <f t="shared" si="0"/>
        <v>0</v>
      </c>
    </row>
    <row r="72" spans="1:9" ht="20.100000000000001" customHeight="1" x14ac:dyDescent="0.3">
      <c r="B72" s="2" t="s">
        <v>51</v>
      </c>
      <c r="C72" s="11"/>
      <c r="D72" s="11"/>
      <c r="E72" s="11"/>
      <c r="F72" s="11"/>
      <c r="G72" s="27"/>
      <c r="H72" s="22">
        <f>IF(C72="X",0,IF(D72="X",0,IF(E72="X",0,IF(F72="X",0,0))))</f>
        <v>0</v>
      </c>
    </row>
    <row r="73" spans="1:9" ht="20.100000000000001" customHeight="1" x14ac:dyDescent="0.3">
      <c r="B73" s="2" t="s">
        <v>52</v>
      </c>
      <c r="C73" s="11"/>
      <c r="D73" s="11"/>
      <c r="E73" s="11"/>
      <c r="F73" s="11"/>
      <c r="G73" s="27"/>
      <c r="H73" s="16">
        <f t="shared" si="0"/>
        <v>0</v>
      </c>
    </row>
    <row r="74" spans="1:9" ht="20.100000000000001" customHeight="1" x14ac:dyDescent="0.3">
      <c r="B74" s="2" t="s">
        <v>53</v>
      </c>
      <c r="C74" s="11"/>
      <c r="D74" s="11"/>
      <c r="E74" s="11"/>
      <c r="F74" s="11"/>
      <c r="G74" s="27"/>
      <c r="H74" s="16">
        <f t="shared" si="0"/>
        <v>0</v>
      </c>
    </row>
    <row r="75" spans="1:9" ht="20.100000000000001" customHeight="1" x14ac:dyDescent="0.3">
      <c r="B75" s="2" t="s">
        <v>171</v>
      </c>
      <c r="C75" s="11"/>
      <c r="D75" s="11"/>
      <c r="E75" s="11"/>
      <c r="F75" s="11"/>
      <c r="G75" s="27"/>
      <c r="H75" s="16">
        <f t="shared" si="0"/>
        <v>0</v>
      </c>
    </row>
    <row r="76" spans="1:9" ht="27.95" customHeight="1" x14ac:dyDescent="0.3">
      <c r="B76" s="2" t="s">
        <v>172</v>
      </c>
      <c r="C76" s="11"/>
      <c r="D76" s="11"/>
      <c r="E76" s="11"/>
      <c r="F76" s="11"/>
      <c r="G76" s="27"/>
      <c r="H76" s="16">
        <f t="shared" si="0"/>
        <v>0</v>
      </c>
    </row>
    <row r="77" spans="1:9" ht="32.25" customHeight="1" x14ac:dyDescent="0.3">
      <c r="B77" s="2" t="s">
        <v>54</v>
      </c>
      <c r="C77" s="11"/>
      <c r="D77" s="11"/>
      <c r="E77" s="11"/>
      <c r="F77" s="11"/>
      <c r="G77" s="27"/>
      <c r="H77" s="16">
        <f t="shared" si="0"/>
        <v>0</v>
      </c>
    </row>
    <row r="78" spans="1:9" ht="20.100000000000001" customHeight="1" x14ac:dyDescent="0.3">
      <c r="B78" s="2" t="s">
        <v>55</v>
      </c>
      <c r="C78" s="11"/>
      <c r="D78" s="11"/>
      <c r="E78" s="11"/>
      <c r="F78" s="11"/>
      <c r="G78" s="27"/>
      <c r="H78" s="16">
        <f t="shared" si="0"/>
        <v>0</v>
      </c>
    </row>
    <row r="79" spans="1:9" ht="27.95" customHeight="1" x14ac:dyDescent="0.3">
      <c r="B79" s="2" t="s">
        <v>56</v>
      </c>
      <c r="C79" s="11"/>
      <c r="D79" s="11"/>
      <c r="E79" s="11"/>
      <c r="F79" s="11"/>
      <c r="G79" s="27"/>
      <c r="H79" s="22">
        <f>IF(C79="X",-10,IF(D79="X",10,IF(E79="X",6,IF(F79="X",2,0))))</f>
        <v>0</v>
      </c>
    </row>
    <row r="80" spans="1:9" ht="20.100000000000001" customHeight="1" x14ac:dyDescent="0.3">
      <c r="B80" s="2" t="s">
        <v>57</v>
      </c>
      <c r="C80" s="11"/>
      <c r="D80" s="11"/>
      <c r="E80" s="11"/>
      <c r="F80" s="11"/>
      <c r="G80" s="27"/>
      <c r="H80" s="16">
        <f t="shared" si="0"/>
        <v>0</v>
      </c>
    </row>
    <row r="81" spans="1:9" ht="20.100000000000001" customHeight="1" x14ac:dyDescent="0.3">
      <c r="B81" s="2" t="s">
        <v>58</v>
      </c>
      <c r="C81" s="11"/>
      <c r="D81" s="11"/>
      <c r="E81" s="11"/>
      <c r="F81" s="11"/>
      <c r="G81" s="27"/>
      <c r="H81" s="16">
        <f t="shared" si="0"/>
        <v>0</v>
      </c>
    </row>
    <row r="82" spans="1:9" ht="20.100000000000001" customHeight="1" x14ac:dyDescent="0.3">
      <c r="B82" s="2" t="s">
        <v>59</v>
      </c>
      <c r="C82" s="11"/>
      <c r="D82" s="11"/>
      <c r="E82" s="11"/>
      <c r="F82" s="11"/>
      <c r="G82" s="27"/>
      <c r="H82" s="16">
        <f t="shared" si="0"/>
        <v>0</v>
      </c>
    </row>
    <row r="83" spans="1:9" ht="27.95" customHeight="1" x14ac:dyDescent="0.3">
      <c r="B83" s="2" t="s">
        <v>60</v>
      </c>
      <c r="C83" s="11"/>
      <c r="D83" s="11"/>
      <c r="E83" s="11"/>
      <c r="F83" s="11"/>
      <c r="G83" s="27"/>
      <c r="H83" s="16">
        <f t="shared" si="0"/>
        <v>0</v>
      </c>
      <c r="I83" s="16">
        <f>SUM(H70:H83)</f>
        <v>0</v>
      </c>
    </row>
    <row r="84" spans="1:9" x14ac:dyDescent="0.3">
      <c r="A84" s="10">
        <v>6</v>
      </c>
      <c r="B84" s="1" t="s">
        <v>61</v>
      </c>
    </row>
    <row r="85" spans="1:9" s="10" customFormat="1" ht="24" customHeight="1" x14ac:dyDescent="0.3">
      <c r="B85" s="35" t="s">
        <v>16</v>
      </c>
      <c r="C85" s="37" t="s">
        <v>218</v>
      </c>
      <c r="D85" s="38"/>
      <c r="E85" s="38"/>
      <c r="F85" s="38"/>
      <c r="G85" s="39" t="s">
        <v>200</v>
      </c>
      <c r="H85" s="40"/>
      <c r="I85" s="16"/>
    </row>
    <row r="86" spans="1:9" s="10" customFormat="1" ht="22.5" x14ac:dyDescent="0.3">
      <c r="B86" s="36"/>
      <c r="C86" s="14" t="s">
        <v>12</v>
      </c>
      <c r="D86" s="14" t="s">
        <v>13</v>
      </c>
      <c r="E86" s="15" t="s">
        <v>14</v>
      </c>
      <c r="F86" s="15" t="s">
        <v>15</v>
      </c>
      <c r="G86" s="39"/>
      <c r="H86" s="40"/>
      <c r="I86" s="16"/>
    </row>
    <row r="87" spans="1:9" x14ac:dyDescent="0.3">
      <c r="B87" s="2" t="s">
        <v>67</v>
      </c>
      <c r="C87" s="11"/>
      <c r="D87" s="11"/>
      <c r="E87" s="11"/>
      <c r="F87" s="11"/>
      <c r="G87" s="27"/>
      <c r="H87" s="16">
        <f t="shared" ref="H87:H141" si="1">IF(C87="X",10,IF(D87="X",0,IF(E87="X",6,IF(F87="X",2,0))))</f>
        <v>0</v>
      </c>
    </row>
    <row r="88" spans="1:9" x14ac:dyDescent="0.3">
      <c r="B88" s="2" t="s">
        <v>169</v>
      </c>
      <c r="C88" s="11"/>
      <c r="D88" s="11"/>
      <c r="E88" s="11"/>
      <c r="F88" s="11"/>
      <c r="G88" s="27"/>
      <c r="H88" s="16">
        <f t="shared" si="1"/>
        <v>0</v>
      </c>
    </row>
    <row r="89" spans="1:9" x14ac:dyDescent="0.3">
      <c r="B89" s="2" t="s">
        <v>62</v>
      </c>
      <c r="C89" s="11"/>
      <c r="D89" s="11"/>
      <c r="E89" s="11"/>
      <c r="F89" s="11"/>
      <c r="G89" s="27"/>
      <c r="H89" s="16">
        <f t="shared" si="1"/>
        <v>0</v>
      </c>
    </row>
    <row r="90" spans="1:9" x14ac:dyDescent="0.3">
      <c r="B90" s="2" t="s">
        <v>68</v>
      </c>
      <c r="C90" s="11"/>
      <c r="D90" s="11"/>
      <c r="E90" s="11"/>
      <c r="F90" s="11"/>
      <c r="G90" s="27"/>
      <c r="H90" s="16">
        <f t="shared" si="1"/>
        <v>0</v>
      </c>
    </row>
    <row r="91" spans="1:9" x14ac:dyDescent="0.3">
      <c r="B91" s="2" t="s">
        <v>69</v>
      </c>
      <c r="C91" s="11"/>
      <c r="D91" s="11"/>
      <c r="E91" s="11"/>
      <c r="F91" s="11"/>
      <c r="G91" s="27"/>
      <c r="H91" s="16">
        <f t="shared" si="1"/>
        <v>0</v>
      </c>
    </row>
    <row r="92" spans="1:9" x14ac:dyDescent="0.3">
      <c r="B92" s="2" t="s">
        <v>63</v>
      </c>
      <c r="C92" s="11"/>
      <c r="D92" s="11"/>
      <c r="E92" s="11"/>
      <c r="F92" s="11"/>
      <c r="G92" s="27"/>
      <c r="H92" s="16">
        <f t="shared" si="1"/>
        <v>0</v>
      </c>
    </row>
    <row r="93" spans="1:9" x14ac:dyDescent="0.3">
      <c r="B93" s="2" t="s">
        <v>64</v>
      </c>
      <c r="C93" s="11"/>
      <c r="D93" s="11"/>
      <c r="E93" s="11"/>
      <c r="F93" s="11"/>
      <c r="G93" s="27"/>
      <c r="H93" s="16">
        <f t="shared" si="1"/>
        <v>0</v>
      </c>
    </row>
    <row r="94" spans="1:9" x14ac:dyDescent="0.3">
      <c r="B94" s="2" t="s">
        <v>65</v>
      </c>
      <c r="C94" s="11"/>
      <c r="D94" s="11"/>
      <c r="E94" s="11"/>
      <c r="F94" s="11"/>
      <c r="G94" s="27"/>
      <c r="H94" s="16">
        <f t="shared" si="1"/>
        <v>0</v>
      </c>
    </row>
    <row r="95" spans="1:9" x14ac:dyDescent="0.3">
      <c r="B95" s="2" t="s">
        <v>70</v>
      </c>
      <c r="C95" s="11"/>
      <c r="D95" s="11"/>
      <c r="E95" s="11"/>
      <c r="F95" s="11"/>
      <c r="G95" s="27"/>
      <c r="H95" s="16">
        <f t="shared" si="1"/>
        <v>0</v>
      </c>
      <c r="I95" s="16">
        <f>SUM(H87:H95)</f>
        <v>0</v>
      </c>
    </row>
    <row r="96" spans="1:9" x14ac:dyDescent="0.3">
      <c r="A96" s="10">
        <v>7</v>
      </c>
      <c r="B96" s="1" t="s">
        <v>66</v>
      </c>
    </row>
    <row r="97" spans="1:9" s="10" customFormat="1" ht="24" customHeight="1" x14ac:dyDescent="0.3">
      <c r="B97" s="35" t="s">
        <v>16</v>
      </c>
      <c r="C97" s="37" t="s">
        <v>218</v>
      </c>
      <c r="D97" s="38"/>
      <c r="E97" s="38"/>
      <c r="F97" s="38"/>
      <c r="G97" s="39" t="s">
        <v>200</v>
      </c>
      <c r="H97" s="40"/>
      <c r="I97" s="16"/>
    </row>
    <row r="98" spans="1:9" s="10" customFormat="1" ht="22.5" x14ac:dyDescent="0.3">
      <c r="B98" s="36"/>
      <c r="C98" s="14" t="s">
        <v>12</v>
      </c>
      <c r="D98" s="14" t="s">
        <v>13</v>
      </c>
      <c r="E98" s="15" t="s">
        <v>14</v>
      </c>
      <c r="F98" s="15" t="s">
        <v>15</v>
      </c>
      <c r="G98" s="39"/>
      <c r="H98" s="40"/>
      <c r="I98" s="16"/>
    </row>
    <row r="99" spans="1:9" ht="27.95" customHeight="1" x14ac:dyDescent="0.3">
      <c r="B99" s="2" t="s">
        <v>71</v>
      </c>
      <c r="C99" s="11"/>
      <c r="D99" s="11"/>
      <c r="E99" s="11"/>
      <c r="F99" s="11"/>
      <c r="G99" s="27"/>
      <c r="H99" s="16">
        <f t="shared" si="1"/>
        <v>0</v>
      </c>
    </row>
    <row r="100" spans="1:9" ht="27.95" customHeight="1" x14ac:dyDescent="0.3">
      <c r="B100" s="2" t="s">
        <v>75</v>
      </c>
      <c r="C100" s="11"/>
      <c r="D100" s="11"/>
      <c r="E100" s="11"/>
      <c r="F100" s="11"/>
      <c r="G100" s="27"/>
      <c r="H100" s="16">
        <f t="shared" si="1"/>
        <v>0</v>
      </c>
    </row>
    <row r="101" spans="1:9" x14ac:dyDescent="0.3">
      <c r="B101" s="2" t="s">
        <v>184</v>
      </c>
      <c r="C101" s="11"/>
      <c r="D101" s="11"/>
      <c r="E101" s="11"/>
      <c r="F101" s="11"/>
      <c r="G101" s="27"/>
      <c r="H101" s="22">
        <f>IF(C101="X",10,IF(D101="X",-10,IF(E101="X",6,IF(F101="X",2,0))))</f>
        <v>0</v>
      </c>
    </row>
    <row r="102" spans="1:9" x14ac:dyDescent="0.3">
      <c r="B102" s="2" t="s">
        <v>72</v>
      </c>
      <c r="C102" s="11"/>
      <c r="D102" s="11"/>
      <c r="E102" s="11"/>
      <c r="F102" s="11"/>
      <c r="G102" s="27"/>
      <c r="H102" s="16">
        <f t="shared" si="1"/>
        <v>0</v>
      </c>
    </row>
    <row r="103" spans="1:9" x14ac:dyDescent="0.3">
      <c r="B103" s="2" t="s">
        <v>73</v>
      </c>
      <c r="C103" s="11"/>
      <c r="D103" s="11"/>
      <c r="E103" s="11"/>
      <c r="F103" s="11"/>
      <c r="G103" s="27"/>
      <c r="H103" s="16">
        <f t="shared" si="1"/>
        <v>0</v>
      </c>
    </row>
    <row r="104" spans="1:9" ht="27.95" customHeight="1" x14ac:dyDescent="0.3">
      <c r="B104" s="2" t="s">
        <v>76</v>
      </c>
      <c r="C104" s="11"/>
      <c r="D104" s="11"/>
      <c r="E104" s="11"/>
      <c r="F104" s="11"/>
      <c r="G104" s="27"/>
      <c r="H104" s="22">
        <f>IF(C104="X",10,IF(D104="X",-10,IF(E104="X",6,IF(F104="X",2,0))))</f>
        <v>0</v>
      </c>
    </row>
    <row r="105" spans="1:9" ht="19.5" customHeight="1" x14ac:dyDescent="0.3">
      <c r="B105" s="2" t="s">
        <v>214</v>
      </c>
      <c r="C105" s="11"/>
      <c r="D105" s="11"/>
      <c r="E105" s="11"/>
      <c r="F105" s="11"/>
      <c r="G105" s="27"/>
      <c r="H105" s="16">
        <f t="shared" si="1"/>
        <v>0</v>
      </c>
    </row>
    <row r="106" spans="1:9" ht="27.95" customHeight="1" x14ac:dyDescent="0.3">
      <c r="B106" s="2" t="s">
        <v>74</v>
      </c>
      <c r="C106" s="11"/>
      <c r="D106" s="11"/>
      <c r="E106" s="11"/>
      <c r="F106" s="11"/>
      <c r="G106" s="27"/>
      <c r="H106" s="16">
        <f t="shared" si="1"/>
        <v>0</v>
      </c>
      <c r="I106" s="16">
        <f>SUM(H99:H106)</f>
        <v>0</v>
      </c>
    </row>
    <row r="107" spans="1:9" x14ac:dyDescent="0.3">
      <c r="A107" s="10">
        <v>8</v>
      </c>
      <c r="B107" s="1" t="s">
        <v>77</v>
      </c>
    </row>
    <row r="108" spans="1:9" s="10" customFormat="1" ht="24" customHeight="1" x14ac:dyDescent="0.3">
      <c r="B108" s="35" t="s">
        <v>16</v>
      </c>
      <c r="C108" s="37" t="s">
        <v>218</v>
      </c>
      <c r="D108" s="38"/>
      <c r="E108" s="38"/>
      <c r="F108" s="38"/>
      <c r="G108" s="39" t="s">
        <v>200</v>
      </c>
      <c r="H108" s="40"/>
      <c r="I108" s="16"/>
    </row>
    <row r="109" spans="1:9" s="10" customFormat="1" ht="22.5" x14ac:dyDescent="0.3">
      <c r="B109" s="36"/>
      <c r="C109" s="14" t="s">
        <v>12</v>
      </c>
      <c r="D109" s="14" t="s">
        <v>13</v>
      </c>
      <c r="E109" s="15" t="s">
        <v>14</v>
      </c>
      <c r="F109" s="15" t="s">
        <v>15</v>
      </c>
      <c r="G109" s="39"/>
      <c r="H109" s="40"/>
      <c r="I109" s="16"/>
    </row>
    <row r="110" spans="1:9" ht="18" customHeight="1" x14ac:dyDescent="0.3">
      <c r="B110" s="2" t="s">
        <v>78</v>
      </c>
      <c r="C110" s="11"/>
      <c r="D110" s="11"/>
      <c r="E110" s="11"/>
      <c r="F110" s="11"/>
      <c r="G110" s="27"/>
      <c r="H110" s="16">
        <f t="shared" si="1"/>
        <v>0</v>
      </c>
    </row>
    <row r="111" spans="1:9" ht="18" customHeight="1" x14ac:dyDescent="0.3">
      <c r="B111" s="2" t="s">
        <v>79</v>
      </c>
      <c r="C111" s="11"/>
      <c r="D111" s="11"/>
      <c r="E111" s="11"/>
      <c r="F111" s="11"/>
      <c r="G111" s="27"/>
      <c r="H111" s="16">
        <f t="shared" si="1"/>
        <v>0</v>
      </c>
    </row>
    <row r="112" spans="1:9" ht="18" customHeight="1" x14ac:dyDescent="0.3">
      <c r="B112" s="2" t="s">
        <v>85</v>
      </c>
      <c r="C112" s="11"/>
      <c r="D112" s="11"/>
      <c r="E112" s="11"/>
      <c r="F112" s="11"/>
      <c r="G112" s="27"/>
      <c r="H112" s="16">
        <f t="shared" si="1"/>
        <v>0</v>
      </c>
    </row>
    <row r="113" spans="1:9" ht="18" customHeight="1" x14ac:dyDescent="0.3">
      <c r="B113" s="2" t="s">
        <v>80</v>
      </c>
      <c r="C113" s="11"/>
      <c r="D113" s="11"/>
      <c r="E113" s="11"/>
      <c r="F113" s="11"/>
      <c r="G113" s="27"/>
      <c r="H113" s="16">
        <f t="shared" si="1"/>
        <v>0</v>
      </c>
    </row>
    <row r="114" spans="1:9" ht="18" customHeight="1" x14ac:dyDescent="0.3">
      <c r="B114" s="2" t="s">
        <v>81</v>
      </c>
      <c r="C114" s="11"/>
      <c r="D114" s="11"/>
      <c r="E114" s="11"/>
      <c r="F114" s="11"/>
      <c r="G114" s="27"/>
      <c r="H114" s="16">
        <f t="shared" si="1"/>
        <v>0</v>
      </c>
    </row>
    <row r="115" spans="1:9" ht="18" customHeight="1" x14ac:dyDescent="0.3">
      <c r="B115" s="2" t="s">
        <v>82</v>
      </c>
      <c r="C115" s="11"/>
      <c r="D115" s="11"/>
      <c r="E115" s="11"/>
      <c r="F115" s="11"/>
      <c r="G115" s="27"/>
      <c r="H115" s="16">
        <f t="shared" si="1"/>
        <v>0</v>
      </c>
    </row>
    <row r="116" spans="1:9" ht="18" customHeight="1" x14ac:dyDescent="0.3">
      <c r="B116" s="2" t="s">
        <v>83</v>
      </c>
      <c r="C116" s="11"/>
      <c r="D116" s="11"/>
      <c r="E116" s="11"/>
      <c r="F116" s="11"/>
      <c r="G116" s="27"/>
      <c r="H116" s="16">
        <f t="shared" si="1"/>
        <v>0</v>
      </c>
    </row>
    <row r="117" spans="1:9" ht="18" customHeight="1" x14ac:dyDescent="0.3">
      <c r="B117" s="2" t="s">
        <v>84</v>
      </c>
      <c r="C117" s="11"/>
      <c r="D117" s="11"/>
      <c r="E117" s="11"/>
      <c r="F117" s="11"/>
      <c r="G117" s="27"/>
      <c r="H117" s="16">
        <f t="shared" si="1"/>
        <v>0</v>
      </c>
      <c r="I117" s="16">
        <f>SUM(H110:H117)</f>
        <v>0</v>
      </c>
    </row>
    <row r="118" spans="1:9" x14ac:dyDescent="0.3">
      <c r="A118" s="10">
        <v>9</v>
      </c>
      <c r="B118" s="1" t="s">
        <v>86</v>
      </c>
    </row>
    <row r="119" spans="1:9" s="10" customFormat="1" ht="24" customHeight="1" x14ac:dyDescent="0.3">
      <c r="B119" s="35" t="s">
        <v>16</v>
      </c>
      <c r="C119" s="37" t="s">
        <v>218</v>
      </c>
      <c r="D119" s="38"/>
      <c r="E119" s="38"/>
      <c r="F119" s="38"/>
      <c r="G119" s="39" t="s">
        <v>200</v>
      </c>
      <c r="H119" s="40"/>
      <c r="I119" s="16"/>
    </row>
    <row r="120" spans="1:9" s="10" customFormat="1" ht="22.5" x14ac:dyDescent="0.3">
      <c r="B120" s="36"/>
      <c r="C120" s="14" t="s">
        <v>12</v>
      </c>
      <c r="D120" s="14" t="s">
        <v>13</v>
      </c>
      <c r="E120" s="15" t="s">
        <v>14</v>
      </c>
      <c r="F120" s="15" t="s">
        <v>15</v>
      </c>
      <c r="G120" s="39"/>
      <c r="H120" s="40"/>
      <c r="I120" s="16"/>
    </row>
    <row r="121" spans="1:9" ht="20.100000000000001" customHeight="1" x14ac:dyDescent="0.3">
      <c r="B121" s="3" t="s">
        <v>87</v>
      </c>
      <c r="C121" s="11"/>
      <c r="D121" s="11"/>
      <c r="E121" s="11"/>
      <c r="F121" s="11"/>
      <c r="G121" s="27"/>
      <c r="H121" s="16">
        <f t="shared" si="1"/>
        <v>0</v>
      </c>
    </row>
    <row r="122" spans="1:9" ht="20.100000000000001" customHeight="1" x14ac:dyDescent="0.3">
      <c r="B122" s="3" t="s">
        <v>88</v>
      </c>
      <c r="C122" s="11"/>
      <c r="D122" s="11"/>
      <c r="E122" s="11"/>
      <c r="F122" s="11"/>
      <c r="G122" s="27"/>
      <c r="H122" s="16">
        <f t="shared" si="1"/>
        <v>0</v>
      </c>
    </row>
    <row r="123" spans="1:9" ht="20.100000000000001" customHeight="1" x14ac:dyDescent="0.3">
      <c r="B123" s="3" t="s">
        <v>89</v>
      </c>
      <c r="C123" s="11"/>
      <c r="D123" s="11"/>
      <c r="E123" s="11"/>
      <c r="F123" s="11"/>
      <c r="G123" s="27"/>
      <c r="H123" s="16">
        <f t="shared" si="1"/>
        <v>0</v>
      </c>
    </row>
    <row r="124" spans="1:9" ht="20.100000000000001" customHeight="1" x14ac:dyDescent="0.3">
      <c r="B124" s="3" t="s">
        <v>90</v>
      </c>
      <c r="C124" s="11"/>
      <c r="D124" s="11"/>
      <c r="E124" s="11"/>
      <c r="F124" s="11"/>
      <c r="G124" s="27"/>
      <c r="H124" s="16">
        <f t="shared" si="1"/>
        <v>0</v>
      </c>
    </row>
    <row r="125" spans="1:9" ht="20.100000000000001" customHeight="1" x14ac:dyDescent="0.3">
      <c r="B125" s="3" t="s">
        <v>91</v>
      </c>
      <c r="C125" s="11"/>
      <c r="D125" s="11"/>
      <c r="E125" s="11"/>
      <c r="F125" s="11"/>
      <c r="G125" s="27"/>
      <c r="H125" s="16">
        <f t="shared" si="1"/>
        <v>0</v>
      </c>
    </row>
    <row r="126" spans="1:9" ht="20.100000000000001" customHeight="1" x14ac:dyDescent="0.3">
      <c r="B126" s="3" t="s">
        <v>92</v>
      </c>
      <c r="C126" s="11"/>
      <c r="D126" s="11"/>
      <c r="E126" s="11"/>
      <c r="F126" s="11"/>
      <c r="G126" s="27"/>
      <c r="H126" s="16">
        <f t="shared" si="1"/>
        <v>0</v>
      </c>
      <c r="I126" s="16">
        <f>SUM(H121:H126)</f>
        <v>0</v>
      </c>
    </row>
    <row r="127" spans="1:9" x14ac:dyDescent="0.3">
      <c r="A127" s="10">
        <v>10</v>
      </c>
      <c r="B127" s="1" t="s">
        <v>93</v>
      </c>
    </row>
    <row r="128" spans="1:9" s="10" customFormat="1" ht="24" customHeight="1" x14ac:dyDescent="0.3">
      <c r="B128" s="35" t="s">
        <v>16</v>
      </c>
      <c r="C128" s="37" t="s">
        <v>218</v>
      </c>
      <c r="D128" s="38"/>
      <c r="E128" s="38"/>
      <c r="F128" s="38"/>
      <c r="G128" s="39" t="s">
        <v>200</v>
      </c>
      <c r="H128" s="40"/>
      <c r="I128" s="16"/>
    </row>
    <row r="129" spans="1:9" s="10" customFormat="1" ht="22.5" x14ac:dyDescent="0.3">
      <c r="B129" s="36"/>
      <c r="C129" s="14" t="s">
        <v>12</v>
      </c>
      <c r="D129" s="14" t="s">
        <v>13</v>
      </c>
      <c r="E129" s="15" t="s">
        <v>14</v>
      </c>
      <c r="F129" s="15" t="s">
        <v>15</v>
      </c>
      <c r="G129" s="39"/>
      <c r="H129" s="40"/>
      <c r="I129" s="16"/>
    </row>
    <row r="130" spans="1:9" ht="20.100000000000001" customHeight="1" x14ac:dyDescent="0.3">
      <c r="B130" s="2" t="s">
        <v>94</v>
      </c>
      <c r="C130" s="11"/>
      <c r="D130" s="11"/>
      <c r="E130" s="11"/>
      <c r="F130" s="11"/>
      <c r="G130" s="27"/>
      <c r="H130" s="16">
        <f t="shared" si="1"/>
        <v>0</v>
      </c>
    </row>
    <row r="131" spans="1:9" ht="20.100000000000001" customHeight="1" x14ac:dyDescent="0.3">
      <c r="B131" s="2" t="s">
        <v>95</v>
      </c>
      <c r="C131" s="11"/>
      <c r="D131" s="11"/>
      <c r="E131" s="11"/>
      <c r="F131" s="11"/>
      <c r="G131" s="27"/>
      <c r="H131" s="16">
        <f t="shared" si="1"/>
        <v>0</v>
      </c>
    </row>
    <row r="132" spans="1:9" ht="20.100000000000001" customHeight="1" x14ac:dyDescent="0.3">
      <c r="B132" s="2" t="s">
        <v>96</v>
      </c>
      <c r="C132" s="11"/>
      <c r="D132" s="11"/>
      <c r="E132" s="11"/>
      <c r="F132" s="11"/>
      <c r="G132" s="27"/>
      <c r="H132" s="16">
        <f t="shared" si="1"/>
        <v>0</v>
      </c>
    </row>
    <row r="133" spans="1:9" ht="20.100000000000001" customHeight="1" x14ac:dyDescent="0.3">
      <c r="B133" s="2" t="s">
        <v>97</v>
      </c>
      <c r="C133" s="11"/>
      <c r="D133" s="11"/>
      <c r="E133" s="11"/>
      <c r="F133" s="11"/>
      <c r="G133" s="27"/>
      <c r="H133" s="16">
        <f t="shared" si="1"/>
        <v>0</v>
      </c>
    </row>
    <row r="134" spans="1:9" ht="20.100000000000001" customHeight="1" x14ac:dyDescent="0.3">
      <c r="B134" s="2" t="s">
        <v>98</v>
      </c>
      <c r="C134" s="11"/>
      <c r="D134" s="11"/>
      <c r="E134" s="11"/>
      <c r="F134" s="11"/>
      <c r="G134" s="27"/>
      <c r="H134" s="16">
        <f t="shared" si="1"/>
        <v>0</v>
      </c>
    </row>
    <row r="135" spans="1:9" ht="20.100000000000001" customHeight="1" x14ac:dyDescent="0.3">
      <c r="B135" s="2" t="s">
        <v>99</v>
      </c>
      <c r="C135" s="11"/>
      <c r="D135" s="11"/>
      <c r="E135" s="11"/>
      <c r="F135" s="11"/>
      <c r="G135" s="27"/>
      <c r="H135" s="16">
        <f t="shared" si="1"/>
        <v>0</v>
      </c>
    </row>
    <row r="136" spans="1:9" ht="20.100000000000001" customHeight="1" x14ac:dyDescent="0.3">
      <c r="B136" s="2" t="s">
        <v>100</v>
      </c>
      <c r="C136" s="11"/>
      <c r="D136" s="11"/>
      <c r="E136" s="11"/>
      <c r="F136" s="11"/>
      <c r="G136" s="27"/>
      <c r="H136" s="16">
        <f t="shared" si="1"/>
        <v>0</v>
      </c>
    </row>
    <row r="137" spans="1:9" ht="20.100000000000001" customHeight="1" x14ac:dyDescent="0.3">
      <c r="B137" s="2" t="s">
        <v>195</v>
      </c>
      <c r="C137" s="11"/>
      <c r="D137" s="11"/>
      <c r="E137" s="11"/>
      <c r="F137" s="11"/>
      <c r="G137" s="27"/>
      <c r="H137" s="16">
        <f t="shared" si="1"/>
        <v>0</v>
      </c>
    </row>
    <row r="138" spans="1:9" ht="20.100000000000001" customHeight="1" x14ac:dyDescent="0.3">
      <c r="B138" s="2" t="s">
        <v>101</v>
      </c>
      <c r="C138" s="11"/>
      <c r="D138" s="11"/>
      <c r="E138" s="11"/>
      <c r="F138" s="11"/>
      <c r="G138" s="27"/>
      <c r="H138" s="16">
        <f t="shared" si="1"/>
        <v>0</v>
      </c>
    </row>
    <row r="139" spans="1:9" ht="27.75" customHeight="1" x14ac:dyDescent="0.3">
      <c r="B139" s="2" t="s">
        <v>102</v>
      </c>
      <c r="C139" s="11"/>
      <c r="D139" s="11"/>
      <c r="E139" s="11"/>
      <c r="F139" s="11"/>
      <c r="G139" s="27"/>
      <c r="H139" s="16">
        <f t="shared" si="1"/>
        <v>0</v>
      </c>
    </row>
    <row r="140" spans="1:9" ht="20.100000000000001" customHeight="1" x14ac:dyDescent="0.3">
      <c r="B140" s="2" t="s">
        <v>103</v>
      </c>
      <c r="C140" s="11"/>
      <c r="D140" s="11"/>
      <c r="E140" s="11"/>
      <c r="F140" s="11"/>
      <c r="G140" s="27"/>
      <c r="H140" s="16">
        <f t="shared" si="1"/>
        <v>0</v>
      </c>
    </row>
    <row r="141" spans="1:9" ht="20.100000000000001" customHeight="1" x14ac:dyDescent="0.3">
      <c r="B141" s="2" t="s">
        <v>104</v>
      </c>
      <c r="C141" s="11"/>
      <c r="D141" s="11"/>
      <c r="E141" s="11"/>
      <c r="F141" s="11"/>
      <c r="G141" s="27"/>
      <c r="H141" s="16">
        <f t="shared" si="1"/>
        <v>0</v>
      </c>
      <c r="I141" s="16">
        <f>SUM(H130:H141)</f>
        <v>0</v>
      </c>
    </row>
    <row r="142" spans="1:9" x14ac:dyDescent="0.3">
      <c r="A142" s="10">
        <v>11</v>
      </c>
      <c r="B142" s="1" t="s">
        <v>105</v>
      </c>
    </row>
    <row r="143" spans="1:9" s="10" customFormat="1" ht="24" customHeight="1" x14ac:dyDescent="0.3">
      <c r="B143" s="35" t="s">
        <v>16</v>
      </c>
      <c r="C143" s="37" t="s">
        <v>218</v>
      </c>
      <c r="D143" s="38"/>
      <c r="E143" s="38"/>
      <c r="F143" s="38"/>
      <c r="G143" s="39" t="s">
        <v>200</v>
      </c>
      <c r="H143" s="40"/>
      <c r="I143" s="16"/>
    </row>
    <row r="144" spans="1:9" s="10" customFormat="1" ht="22.5" x14ac:dyDescent="0.3">
      <c r="B144" s="36"/>
      <c r="C144" s="14" t="s">
        <v>12</v>
      </c>
      <c r="D144" s="14" t="s">
        <v>13</v>
      </c>
      <c r="E144" s="15" t="s">
        <v>14</v>
      </c>
      <c r="F144" s="15" t="s">
        <v>15</v>
      </c>
      <c r="G144" s="39"/>
      <c r="H144" s="40"/>
      <c r="I144" s="16"/>
    </row>
    <row r="145" spans="2:8" ht="18" customHeight="1" x14ac:dyDescent="0.3">
      <c r="B145" s="2" t="s">
        <v>106</v>
      </c>
      <c r="C145" s="11"/>
      <c r="D145" s="11"/>
      <c r="E145" s="11"/>
      <c r="F145" s="11"/>
      <c r="G145" s="27"/>
      <c r="H145" s="16">
        <f t="shared" ref="H145:H190" si="2">IF(C145="X",10,IF(D145="X",0,IF(E145="X",6,IF(F145="X",2,0))))</f>
        <v>0</v>
      </c>
    </row>
    <row r="146" spans="2:8" ht="18" customHeight="1" x14ac:dyDescent="0.3">
      <c r="B146" s="2" t="s">
        <v>107</v>
      </c>
      <c r="C146" s="11"/>
      <c r="D146" s="11"/>
      <c r="E146" s="11"/>
      <c r="F146" s="11"/>
      <c r="G146" s="27"/>
      <c r="H146" s="16">
        <f t="shared" si="2"/>
        <v>0</v>
      </c>
    </row>
    <row r="147" spans="2:8" ht="18" customHeight="1" x14ac:dyDescent="0.3">
      <c r="B147" s="2" t="s">
        <v>108</v>
      </c>
      <c r="C147" s="11"/>
      <c r="D147" s="11"/>
      <c r="E147" s="11"/>
      <c r="F147" s="11"/>
      <c r="G147" s="27"/>
      <c r="H147" s="16">
        <f t="shared" si="2"/>
        <v>0</v>
      </c>
    </row>
    <row r="148" spans="2:8" ht="18" customHeight="1" x14ac:dyDescent="0.3">
      <c r="B148" s="2" t="s">
        <v>109</v>
      </c>
      <c r="C148" s="11"/>
      <c r="D148" s="11"/>
      <c r="E148" s="11"/>
      <c r="F148" s="11"/>
      <c r="G148" s="27"/>
      <c r="H148" s="16">
        <f t="shared" si="2"/>
        <v>0</v>
      </c>
    </row>
    <row r="149" spans="2:8" ht="18" customHeight="1" x14ac:dyDescent="0.3">
      <c r="B149" s="2" t="s">
        <v>110</v>
      </c>
      <c r="C149" s="11"/>
      <c r="D149" s="11"/>
      <c r="E149" s="11"/>
      <c r="F149" s="11"/>
      <c r="G149" s="27"/>
      <c r="H149" s="16">
        <f t="shared" si="2"/>
        <v>0</v>
      </c>
    </row>
    <row r="150" spans="2:8" ht="18" customHeight="1" x14ac:dyDescent="0.3">
      <c r="B150" s="2" t="s">
        <v>111</v>
      </c>
      <c r="C150" s="11"/>
      <c r="D150" s="11"/>
      <c r="E150" s="11"/>
      <c r="F150" s="11"/>
      <c r="G150" s="27"/>
      <c r="H150" s="16">
        <f t="shared" si="2"/>
        <v>0</v>
      </c>
    </row>
    <row r="151" spans="2:8" ht="18" customHeight="1" x14ac:dyDescent="0.3">
      <c r="B151" s="2" t="s">
        <v>185</v>
      </c>
      <c r="C151" s="11"/>
      <c r="D151" s="11"/>
      <c r="E151" s="11"/>
      <c r="F151" s="11"/>
      <c r="G151" s="27"/>
      <c r="H151" s="16">
        <f t="shared" si="2"/>
        <v>0</v>
      </c>
    </row>
    <row r="152" spans="2:8" ht="18" customHeight="1" x14ac:dyDescent="0.3">
      <c r="B152" s="2" t="s">
        <v>112</v>
      </c>
      <c r="C152" s="11"/>
      <c r="D152" s="11"/>
      <c r="E152" s="11"/>
      <c r="F152" s="11"/>
      <c r="G152" s="27"/>
      <c r="H152" s="22">
        <f>IF(C152="X",0,IF(D152="X",0,IF(E152="X",0,IF(F152="X",0,0))))</f>
        <v>0</v>
      </c>
    </row>
    <row r="153" spans="2:8" ht="18" customHeight="1" x14ac:dyDescent="0.3">
      <c r="B153" s="2" t="s">
        <v>141</v>
      </c>
      <c r="C153" s="11"/>
      <c r="D153" s="11"/>
      <c r="E153" s="11"/>
      <c r="F153" s="11"/>
      <c r="G153" s="27"/>
      <c r="H153" s="22">
        <f t="shared" ref="H153:H163" si="3">IF(C153="X",0,IF(D153="X",0,IF(E153="X",0,IF(F153="X",0,0))))</f>
        <v>0</v>
      </c>
    </row>
    <row r="154" spans="2:8" ht="18" customHeight="1" x14ac:dyDescent="0.3">
      <c r="B154" s="2" t="s">
        <v>219</v>
      </c>
      <c r="C154" s="11"/>
      <c r="D154" s="11"/>
      <c r="E154" s="11"/>
      <c r="F154" s="11"/>
      <c r="G154" s="27"/>
      <c r="H154" s="22">
        <f t="shared" si="3"/>
        <v>0</v>
      </c>
    </row>
    <row r="155" spans="2:8" ht="18" customHeight="1" x14ac:dyDescent="0.3">
      <c r="B155" s="2" t="s">
        <v>113</v>
      </c>
      <c r="C155" s="11"/>
      <c r="D155" s="11"/>
      <c r="E155" s="11"/>
      <c r="F155" s="11"/>
      <c r="G155" s="27"/>
      <c r="H155" s="22">
        <f t="shared" si="3"/>
        <v>0</v>
      </c>
    </row>
    <row r="156" spans="2:8" ht="18" customHeight="1" x14ac:dyDescent="0.3">
      <c r="B156" s="2" t="s">
        <v>186</v>
      </c>
      <c r="C156" s="11"/>
      <c r="D156" s="11"/>
      <c r="E156" s="11"/>
      <c r="F156" s="11"/>
      <c r="G156" s="27"/>
      <c r="H156" s="22">
        <f t="shared" si="3"/>
        <v>0</v>
      </c>
    </row>
    <row r="157" spans="2:8" ht="18" customHeight="1" x14ac:dyDescent="0.3">
      <c r="B157" s="2" t="s">
        <v>114</v>
      </c>
      <c r="C157" s="11"/>
      <c r="D157" s="11"/>
      <c r="E157" s="11"/>
      <c r="F157" s="11"/>
      <c r="G157" s="27"/>
      <c r="H157" s="22">
        <f t="shared" si="3"/>
        <v>0</v>
      </c>
    </row>
    <row r="158" spans="2:8" ht="18" customHeight="1" x14ac:dyDescent="0.3">
      <c r="B158" s="2" t="s">
        <v>115</v>
      </c>
      <c r="C158" s="11"/>
      <c r="D158" s="11"/>
      <c r="E158" s="11"/>
      <c r="F158" s="11"/>
      <c r="G158" s="27"/>
      <c r="H158" s="22">
        <f t="shared" si="3"/>
        <v>0</v>
      </c>
    </row>
    <row r="159" spans="2:8" ht="18" customHeight="1" x14ac:dyDescent="0.3">
      <c r="B159" s="2" t="s">
        <v>116</v>
      </c>
      <c r="C159" s="11"/>
      <c r="D159" s="11"/>
      <c r="E159" s="11"/>
      <c r="F159" s="11"/>
      <c r="G159" s="27"/>
      <c r="H159" s="22">
        <f t="shared" si="3"/>
        <v>0</v>
      </c>
    </row>
    <row r="160" spans="2:8" ht="18" customHeight="1" x14ac:dyDescent="0.3">
      <c r="B160" s="2" t="s">
        <v>187</v>
      </c>
      <c r="C160" s="11"/>
      <c r="D160" s="11"/>
      <c r="E160" s="11"/>
      <c r="F160" s="11"/>
      <c r="G160" s="27"/>
      <c r="H160" s="22">
        <f t="shared" si="3"/>
        <v>0</v>
      </c>
    </row>
    <row r="161" spans="1:9" ht="18" customHeight="1" x14ac:dyDescent="0.3">
      <c r="B161" s="2" t="s">
        <v>117</v>
      </c>
      <c r="C161" s="11"/>
      <c r="D161" s="11"/>
      <c r="E161" s="11"/>
      <c r="F161" s="11"/>
      <c r="G161" s="27"/>
      <c r="H161" s="22">
        <f t="shared" si="3"/>
        <v>0</v>
      </c>
    </row>
    <row r="162" spans="1:9" ht="18" customHeight="1" x14ac:dyDescent="0.3">
      <c r="B162" s="2" t="s">
        <v>188</v>
      </c>
      <c r="C162" s="11"/>
      <c r="D162" s="11"/>
      <c r="E162" s="11"/>
      <c r="F162" s="11"/>
      <c r="G162" s="27"/>
      <c r="H162" s="22">
        <f t="shared" si="3"/>
        <v>0</v>
      </c>
    </row>
    <row r="163" spans="1:9" ht="18" customHeight="1" x14ac:dyDescent="0.3">
      <c r="B163" s="2" t="s">
        <v>189</v>
      </c>
      <c r="C163" s="11"/>
      <c r="D163" s="11"/>
      <c r="E163" s="11"/>
      <c r="F163" s="11"/>
      <c r="G163" s="27"/>
      <c r="H163" s="22">
        <f t="shared" si="3"/>
        <v>0</v>
      </c>
    </row>
    <row r="164" spans="1:9" ht="18" customHeight="1" x14ac:dyDescent="0.3">
      <c r="B164" s="2" t="s">
        <v>150</v>
      </c>
      <c r="C164" s="11"/>
      <c r="D164" s="11"/>
      <c r="E164" s="11"/>
      <c r="F164" s="11"/>
      <c r="G164" s="27"/>
      <c r="H164" s="16">
        <f t="shared" si="2"/>
        <v>0</v>
      </c>
      <c r="I164" s="16">
        <f>SUM(H145:H164)</f>
        <v>0</v>
      </c>
    </row>
    <row r="165" spans="1:9" x14ac:dyDescent="0.3">
      <c r="A165" s="10">
        <v>12</v>
      </c>
      <c r="B165" s="1" t="s">
        <v>118</v>
      </c>
    </row>
    <row r="166" spans="1:9" s="10" customFormat="1" ht="24" customHeight="1" x14ac:dyDescent="0.3">
      <c r="B166" s="35" t="s">
        <v>16</v>
      </c>
      <c r="C166" s="37" t="s">
        <v>218</v>
      </c>
      <c r="D166" s="38"/>
      <c r="E166" s="38"/>
      <c r="F166" s="38"/>
      <c r="G166" s="39" t="s">
        <v>200</v>
      </c>
      <c r="H166" s="40"/>
      <c r="I166" s="16"/>
    </row>
    <row r="167" spans="1:9" s="10" customFormat="1" ht="22.5" x14ac:dyDescent="0.3">
      <c r="B167" s="36"/>
      <c r="C167" s="14" t="s">
        <v>12</v>
      </c>
      <c r="D167" s="14" t="s">
        <v>13</v>
      </c>
      <c r="E167" s="15" t="s">
        <v>14</v>
      </c>
      <c r="F167" s="15" t="s">
        <v>15</v>
      </c>
      <c r="G167" s="39"/>
      <c r="H167" s="40"/>
      <c r="I167" s="16"/>
    </row>
    <row r="168" spans="1:9" ht="18" customHeight="1" x14ac:dyDescent="0.3">
      <c r="B168" s="2" t="s">
        <v>119</v>
      </c>
      <c r="C168" s="11"/>
      <c r="D168" s="11"/>
      <c r="E168" s="11"/>
      <c r="F168" s="11"/>
      <c r="G168" s="27"/>
      <c r="H168" s="24">
        <f>IF(C168="X",0,IF(D168="X",0,IF(E168="X",0,IF(F168="X",0,0))))</f>
        <v>0</v>
      </c>
    </row>
    <row r="169" spans="1:9" ht="18" customHeight="1" x14ac:dyDescent="0.3">
      <c r="B169" s="2" t="s">
        <v>120</v>
      </c>
      <c r="C169" s="11"/>
      <c r="D169" s="11"/>
      <c r="E169" s="11"/>
      <c r="F169" s="11"/>
      <c r="G169" s="27"/>
      <c r="H169" s="24">
        <f>IF(C169="X",0,IF(D169="X",0,IF(E169="X",0,IF(F169="X",0,0))))</f>
        <v>0</v>
      </c>
    </row>
    <row r="170" spans="1:9" ht="18" customHeight="1" x14ac:dyDescent="0.3">
      <c r="B170" s="2" t="s">
        <v>121</v>
      </c>
      <c r="C170" s="11"/>
      <c r="D170" s="11"/>
      <c r="E170" s="11"/>
      <c r="F170" s="11"/>
      <c r="G170" s="27"/>
      <c r="H170" s="16">
        <f t="shared" si="2"/>
        <v>0</v>
      </c>
    </row>
    <row r="171" spans="1:9" ht="18" customHeight="1" x14ac:dyDescent="0.3">
      <c r="B171" s="2" t="s">
        <v>196</v>
      </c>
      <c r="C171" s="11"/>
      <c r="D171" s="11"/>
      <c r="E171" s="11"/>
      <c r="F171" s="11"/>
      <c r="G171" s="27"/>
      <c r="H171" s="16">
        <f t="shared" si="2"/>
        <v>0</v>
      </c>
    </row>
    <row r="172" spans="1:9" ht="18" customHeight="1" x14ac:dyDescent="0.3">
      <c r="B172" s="2" t="s">
        <v>197</v>
      </c>
      <c r="C172" s="11"/>
      <c r="D172" s="11"/>
      <c r="E172" s="11"/>
      <c r="F172" s="11"/>
      <c r="G172" s="27"/>
      <c r="H172" s="16">
        <f t="shared" si="2"/>
        <v>0</v>
      </c>
    </row>
    <row r="173" spans="1:9" ht="18" customHeight="1" x14ac:dyDescent="0.3">
      <c r="B173" s="2" t="s">
        <v>198</v>
      </c>
      <c r="C173" s="11"/>
      <c r="D173" s="11"/>
      <c r="E173" s="11"/>
      <c r="F173" s="11"/>
      <c r="G173" s="27"/>
      <c r="H173" s="16">
        <f t="shared" si="2"/>
        <v>0</v>
      </c>
    </row>
    <row r="174" spans="1:9" ht="18" customHeight="1" x14ac:dyDescent="0.3">
      <c r="B174" s="2" t="s">
        <v>199</v>
      </c>
      <c r="C174" s="11"/>
      <c r="D174" s="11"/>
      <c r="E174" s="11"/>
      <c r="F174" s="11"/>
      <c r="G174" s="27"/>
      <c r="H174" s="16">
        <f t="shared" si="2"/>
        <v>0</v>
      </c>
    </row>
    <row r="175" spans="1:9" ht="18" customHeight="1" x14ac:dyDescent="0.3">
      <c r="B175" s="2" t="s">
        <v>191</v>
      </c>
      <c r="C175" s="11"/>
      <c r="D175" s="11"/>
      <c r="E175" s="11"/>
      <c r="F175" s="11"/>
      <c r="G175" s="27"/>
      <c r="H175" s="16">
        <f t="shared" si="2"/>
        <v>0</v>
      </c>
    </row>
    <row r="176" spans="1:9" ht="18" customHeight="1" x14ac:dyDescent="0.3">
      <c r="B176" s="2" t="s">
        <v>122</v>
      </c>
      <c r="C176" s="11"/>
      <c r="D176" s="11"/>
      <c r="E176" s="11"/>
      <c r="F176" s="11"/>
      <c r="G176" s="27"/>
      <c r="H176" s="16">
        <f t="shared" si="2"/>
        <v>0</v>
      </c>
      <c r="I176" s="16">
        <f>SUM(H168:H176)</f>
        <v>0</v>
      </c>
    </row>
    <row r="177" spans="1:9" x14ac:dyDescent="0.3">
      <c r="A177" s="10">
        <v>13</v>
      </c>
      <c r="B177" s="1" t="s">
        <v>123</v>
      </c>
    </row>
    <row r="178" spans="1:9" s="10" customFormat="1" ht="24" customHeight="1" x14ac:dyDescent="0.3">
      <c r="B178" s="35" t="s">
        <v>16</v>
      </c>
      <c r="C178" s="37" t="s">
        <v>218</v>
      </c>
      <c r="D178" s="38"/>
      <c r="E178" s="38"/>
      <c r="F178" s="38"/>
      <c r="G178" s="39" t="s">
        <v>200</v>
      </c>
      <c r="H178" s="40"/>
      <c r="I178" s="16"/>
    </row>
    <row r="179" spans="1:9" s="10" customFormat="1" ht="22.5" x14ac:dyDescent="0.3">
      <c r="B179" s="36"/>
      <c r="C179" s="14" t="s">
        <v>12</v>
      </c>
      <c r="D179" s="14" t="s">
        <v>13</v>
      </c>
      <c r="E179" s="15" t="s">
        <v>14</v>
      </c>
      <c r="F179" s="15" t="s">
        <v>15</v>
      </c>
      <c r="G179" s="39"/>
      <c r="H179" s="40"/>
      <c r="I179" s="16"/>
    </row>
    <row r="180" spans="1:9" ht="27.95" customHeight="1" x14ac:dyDescent="0.3">
      <c r="B180" s="2" t="s">
        <v>124</v>
      </c>
      <c r="C180" s="11"/>
      <c r="D180" s="11"/>
      <c r="E180" s="11"/>
      <c r="F180" s="11"/>
      <c r="G180" s="27"/>
      <c r="H180" s="22">
        <f>IF(C180="X",0,IF(D180="X",10,IF(E180="X",6,IF(F180="X",2,0))))</f>
        <v>0</v>
      </c>
    </row>
    <row r="181" spans="1:9" ht="24" customHeight="1" x14ac:dyDescent="0.3">
      <c r="B181" s="2" t="s">
        <v>125</v>
      </c>
      <c r="C181" s="11"/>
      <c r="D181" s="11"/>
      <c r="E181" s="11"/>
      <c r="F181" s="11"/>
      <c r="G181" s="27"/>
      <c r="H181" s="16">
        <f t="shared" si="2"/>
        <v>0</v>
      </c>
    </row>
    <row r="182" spans="1:9" ht="27.95" customHeight="1" x14ac:dyDescent="0.3">
      <c r="B182" s="2" t="s">
        <v>126</v>
      </c>
      <c r="C182" s="11"/>
      <c r="D182" s="11"/>
      <c r="E182" s="11"/>
      <c r="F182" s="11"/>
      <c r="G182" s="27"/>
      <c r="H182" s="22">
        <f>IF(C182="X",0,IF(D182="X",0,IF(E182="X",0,IF(F182="X",0,0))))</f>
        <v>0</v>
      </c>
    </row>
    <row r="183" spans="1:9" ht="27.95" customHeight="1" x14ac:dyDescent="0.3">
      <c r="B183" s="2" t="s">
        <v>127</v>
      </c>
      <c r="C183" s="11"/>
      <c r="D183" s="11"/>
      <c r="E183" s="11"/>
      <c r="F183" s="11"/>
      <c r="G183" s="27"/>
      <c r="H183" s="22">
        <f>IF(C183="X",0,IF(D183="X",0,IF(E183="X",0,IF(F183="X",0,0))))</f>
        <v>0</v>
      </c>
    </row>
    <row r="184" spans="1:9" ht="27.95" customHeight="1" x14ac:dyDescent="0.3">
      <c r="B184" s="2" t="s">
        <v>128</v>
      </c>
      <c r="C184" s="11"/>
      <c r="D184" s="11"/>
      <c r="E184" s="11"/>
      <c r="F184" s="11"/>
      <c r="G184" s="27"/>
      <c r="H184" s="22">
        <f>IF(C184="X",0,IF(D184="X",0,IF(E184="X",0,IF(F184="X",0,0))))</f>
        <v>0</v>
      </c>
    </row>
    <row r="185" spans="1:9" ht="27.95" customHeight="1" x14ac:dyDescent="0.3">
      <c r="B185" s="2" t="s">
        <v>129</v>
      </c>
      <c r="C185" s="11"/>
      <c r="D185" s="11"/>
      <c r="E185" s="11"/>
      <c r="F185" s="11"/>
      <c r="G185" s="27"/>
      <c r="H185" s="16">
        <f t="shared" si="2"/>
        <v>0</v>
      </c>
    </row>
    <row r="186" spans="1:9" ht="27.95" customHeight="1" x14ac:dyDescent="0.3">
      <c r="B186" s="2" t="s">
        <v>130</v>
      </c>
      <c r="C186" s="11"/>
      <c r="D186" s="11"/>
      <c r="E186" s="11"/>
      <c r="F186" s="11"/>
      <c r="G186" s="27"/>
      <c r="H186" s="16">
        <f t="shared" si="2"/>
        <v>0</v>
      </c>
    </row>
    <row r="187" spans="1:9" ht="27.95" customHeight="1" x14ac:dyDescent="0.3">
      <c r="B187" s="2" t="s">
        <v>131</v>
      </c>
      <c r="C187" s="11"/>
      <c r="D187" s="11"/>
      <c r="E187" s="11"/>
      <c r="F187" s="11"/>
      <c r="G187" s="27"/>
      <c r="H187" s="16">
        <f t="shared" si="2"/>
        <v>0</v>
      </c>
    </row>
    <row r="188" spans="1:9" ht="27.95" customHeight="1" x14ac:dyDescent="0.3">
      <c r="B188" s="2" t="s">
        <v>132</v>
      </c>
      <c r="C188" s="11"/>
      <c r="D188" s="11"/>
      <c r="E188" s="11"/>
      <c r="F188" s="11"/>
      <c r="G188" s="27"/>
      <c r="H188" s="16">
        <f t="shared" si="2"/>
        <v>0</v>
      </c>
    </row>
    <row r="189" spans="1:9" ht="27.95" customHeight="1" x14ac:dyDescent="0.3">
      <c r="B189" s="2" t="s">
        <v>193</v>
      </c>
      <c r="C189" s="11"/>
      <c r="D189" s="11"/>
      <c r="E189" s="11"/>
      <c r="F189" s="11"/>
      <c r="G189" s="27"/>
      <c r="H189" s="16">
        <f t="shared" si="2"/>
        <v>0</v>
      </c>
    </row>
    <row r="190" spans="1:9" ht="27.95" customHeight="1" x14ac:dyDescent="0.3">
      <c r="B190" s="2" t="s">
        <v>192</v>
      </c>
      <c r="C190" s="11"/>
      <c r="D190" s="11"/>
      <c r="E190" s="11"/>
      <c r="F190" s="11"/>
      <c r="G190" s="27"/>
      <c r="H190" s="16">
        <f t="shared" si="2"/>
        <v>0</v>
      </c>
      <c r="I190" s="16">
        <f>SUM(H180:H190)</f>
        <v>0</v>
      </c>
    </row>
    <row r="191" spans="1:9" x14ac:dyDescent="0.3">
      <c r="A191" s="10">
        <v>14</v>
      </c>
      <c r="B191" s="1" t="s">
        <v>133</v>
      </c>
    </row>
    <row r="192" spans="1:9" s="10" customFormat="1" ht="24" customHeight="1" x14ac:dyDescent="0.3">
      <c r="B192" s="35" t="s">
        <v>16</v>
      </c>
      <c r="C192" s="37" t="s">
        <v>218</v>
      </c>
      <c r="D192" s="38"/>
      <c r="E192" s="38"/>
      <c r="F192" s="38"/>
      <c r="G192" s="39" t="s">
        <v>200</v>
      </c>
      <c r="H192" s="40"/>
      <c r="I192" s="16"/>
    </row>
    <row r="193" spans="2:9" s="10" customFormat="1" ht="22.5" x14ac:dyDescent="0.3">
      <c r="B193" s="36"/>
      <c r="C193" s="14" t="s">
        <v>12</v>
      </c>
      <c r="D193" s="14" t="s">
        <v>13</v>
      </c>
      <c r="E193" s="15" t="s">
        <v>14</v>
      </c>
      <c r="F193" s="15" t="s">
        <v>15</v>
      </c>
      <c r="G193" s="39"/>
      <c r="H193" s="40"/>
      <c r="I193" s="16"/>
    </row>
    <row r="194" spans="2:9" ht="20.100000000000001" customHeight="1" x14ac:dyDescent="0.3">
      <c r="B194" s="2" t="s">
        <v>134</v>
      </c>
      <c r="C194" s="11"/>
      <c r="D194" s="11"/>
      <c r="E194" s="11"/>
      <c r="F194" s="11"/>
      <c r="G194" s="27"/>
      <c r="H194" s="16">
        <f t="shared" ref="H194:H212" si="4">IF(C194="X",10,IF(D194="X",0,IF(E194="X",6,IF(F194="X",2,0))))</f>
        <v>0</v>
      </c>
    </row>
    <row r="195" spans="2:9" ht="20.100000000000001" customHeight="1" x14ac:dyDescent="0.3">
      <c r="B195" s="2" t="s">
        <v>135</v>
      </c>
      <c r="C195" s="11"/>
      <c r="D195" s="11"/>
      <c r="E195" s="11"/>
      <c r="F195" s="11"/>
      <c r="G195" s="27"/>
      <c r="H195" s="16">
        <f t="shared" si="4"/>
        <v>0</v>
      </c>
    </row>
    <row r="196" spans="2:9" ht="20.100000000000001" customHeight="1" x14ac:dyDescent="0.3">
      <c r="B196" s="2" t="s">
        <v>136</v>
      </c>
      <c r="C196" s="11"/>
      <c r="D196" s="11"/>
      <c r="E196" s="11"/>
      <c r="F196" s="11"/>
      <c r="G196" s="27"/>
      <c r="H196" s="16">
        <f t="shared" si="4"/>
        <v>0</v>
      </c>
    </row>
    <row r="197" spans="2:9" ht="20.100000000000001" customHeight="1" x14ac:dyDescent="0.3">
      <c r="B197" s="2" t="s">
        <v>137</v>
      </c>
      <c r="C197" s="11"/>
      <c r="D197" s="11"/>
      <c r="E197" s="11"/>
      <c r="F197" s="11"/>
      <c r="G197" s="27"/>
      <c r="H197" s="16">
        <f t="shared" si="4"/>
        <v>0</v>
      </c>
    </row>
    <row r="198" spans="2:9" ht="30" x14ac:dyDescent="0.3">
      <c r="B198" s="2" t="s">
        <v>138</v>
      </c>
      <c r="C198" s="11"/>
      <c r="D198" s="11"/>
      <c r="E198" s="11"/>
      <c r="F198" s="11"/>
      <c r="G198" s="27"/>
      <c r="H198" s="16">
        <f t="shared" si="4"/>
        <v>0</v>
      </c>
    </row>
    <row r="199" spans="2:9" x14ac:dyDescent="0.3">
      <c r="B199" s="2" t="s">
        <v>139</v>
      </c>
      <c r="C199" s="11"/>
      <c r="D199" s="11"/>
      <c r="E199" s="11"/>
      <c r="F199" s="11"/>
      <c r="G199" s="27"/>
      <c r="H199" s="16">
        <f t="shared" si="4"/>
        <v>0</v>
      </c>
    </row>
    <row r="200" spans="2:9" ht="30" x14ac:dyDescent="0.3">
      <c r="B200" s="2" t="s">
        <v>140</v>
      </c>
      <c r="C200" s="11"/>
      <c r="D200" s="11"/>
      <c r="E200" s="11"/>
      <c r="F200" s="11"/>
      <c r="G200" s="27"/>
      <c r="H200" s="16">
        <f t="shared" si="4"/>
        <v>0</v>
      </c>
    </row>
    <row r="201" spans="2:9" ht="20.100000000000001" customHeight="1" x14ac:dyDescent="0.3">
      <c r="B201" s="2" t="s">
        <v>112</v>
      </c>
      <c r="C201" s="11"/>
      <c r="D201" s="11"/>
      <c r="E201" s="11"/>
      <c r="F201" s="11"/>
      <c r="G201" s="27"/>
      <c r="H201" s="22">
        <f>IF(C201="X",0,IF(D201="X",0,IF(E201="X",0,IF(F201="X",0,0))))</f>
        <v>0</v>
      </c>
    </row>
    <row r="202" spans="2:9" ht="20.100000000000001" customHeight="1" x14ac:dyDescent="0.3">
      <c r="B202" s="2" t="s">
        <v>141</v>
      </c>
      <c r="C202" s="11"/>
      <c r="D202" s="11"/>
      <c r="E202" s="11"/>
      <c r="F202" s="11"/>
      <c r="G202" s="27"/>
      <c r="H202" s="22">
        <f>IF(C202="X",0,IF(D202="X",0,IF(E202="X",0,IF(F202="X",0,0))))</f>
        <v>0</v>
      </c>
    </row>
    <row r="203" spans="2:9" ht="30" x14ac:dyDescent="0.3">
      <c r="B203" s="2" t="s">
        <v>142</v>
      </c>
      <c r="C203" s="11"/>
      <c r="D203" s="11"/>
      <c r="E203" s="11"/>
      <c r="F203" s="11"/>
      <c r="G203" s="27"/>
      <c r="H203" s="22">
        <f>IF(C203="X",0,IF(D203="X",0,IF(E203="X",0,IF(F203="X",0,0))))</f>
        <v>0</v>
      </c>
    </row>
    <row r="204" spans="2:9" ht="20.100000000000001" customHeight="1" x14ac:dyDescent="0.3">
      <c r="B204" s="2" t="s">
        <v>113</v>
      </c>
      <c r="C204" s="11"/>
      <c r="D204" s="11"/>
      <c r="E204" s="11"/>
      <c r="F204" s="11"/>
      <c r="G204" s="27"/>
      <c r="H204" s="22">
        <f>IF(C204="X",0,IF(D204="X",0,IF(E204="X",0,IF(F204="X",0,0))))</f>
        <v>0</v>
      </c>
    </row>
    <row r="205" spans="2:9" ht="20.100000000000001" customHeight="1" x14ac:dyDescent="0.3">
      <c r="B205" s="2" t="s">
        <v>143</v>
      </c>
      <c r="C205" s="11"/>
      <c r="D205" s="11"/>
      <c r="E205" s="11"/>
      <c r="F205" s="11"/>
      <c r="G205" s="27"/>
      <c r="H205" s="22">
        <f t="shared" ref="H205:H211" si="5">IF(C205="X",0,IF(D205="X",0,IF(E205="X",0,IF(F205="X",0,0))))</f>
        <v>0</v>
      </c>
    </row>
    <row r="206" spans="2:9" ht="20.100000000000001" customHeight="1" x14ac:dyDescent="0.3">
      <c r="B206" s="2" t="s">
        <v>144</v>
      </c>
      <c r="C206" s="11"/>
      <c r="D206" s="11"/>
      <c r="E206" s="11"/>
      <c r="F206" s="11"/>
      <c r="G206" s="27"/>
      <c r="H206" s="22">
        <f t="shared" si="5"/>
        <v>0</v>
      </c>
    </row>
    <row r="207" spans="2:9" ht="20.100000000000001" customHeight="1" x14ac:dyDescent="0.3">
      <c r="B207" s="2" t="s">
        <v>145</v>
      </c>
      <c r="C207" s="11"/>
      <c r="D207" s="11"/>
      <c r="E207" s="11"/>
      <c r="F207" s="11"/>
      <c r="G207" s="27"/>
      <c r="H207" s="22">
        <f t="shared" si="5"/>
        <v>0</v>
      </c>
    </row>
    <row r="208" spans="2:9" ht="20.100000000000001" customHeight="1" x14ac:dyDescent="0.3">
      <c r="B208" s="2" t="s">
        <v>146</v>
      </c>
      <c r="C208" s="11"/>
      <c r="D208" s="11"/>
      <c r="E208" s="11"/>
      <c r="F208" s="11"/>
      <c r="G208" s="27"/>
      <c r="H208" s="22">
        <f t="shared" si="5"/>
        <v>0</v>
      </c>
    </row>
    <row r="209" spans="1:9" ht="20.100000000000001" customHeight="1" x14ac:dyDescent="0.3">
      <c r="B209" s="2" t="s">
        <v>147</v>
      </c>
      <c r="C209" s="11"/>
      <c r="D209" s="11"/>
      <c r="E209" s="11"/>
      <c r="F209" s="11"/>
      <c r="G209" s="27"/>
      <c r="H209" s="22">
        <f t="shared" si="5"/>
        <v>0</v>
      </c>
    </row>
    <row r="210" spans="1:9" ht="20.100000000000001" customHeight="1" x14ac:dyDescent="0.3">
      <c r="B210" s="2" t="s">
        <v>148</v>
      </c>
      <c r="C210" s="11"/>
      <c r="D210" s="11"/>
      <c r="E210" s="11"/>
      <c r="F210" s="11"/>
      <c r="G210" s="27"/>
      <c r="H210" s="22">
        <f t="shared" si="5"/>
        <v>0</v>
      </c>
    </row>
    <row r="211" spans="1:9" ht="20.100000000000001" customHeight="1" x14ac:dyDescent="0.3">
      <c r="B211" s="2" t="s">
        <v>149</v>
      </c>
      <c r="C211" s="11"/>
      <c r="D211" s="11"/>
      <c r="E211" s="11"/>
      <c r="F211" s="11"/>
      <c r="G211" s="27"/>
      <c r="H211" s="22">
        <f t="shared" si="5"/>
        <v>0</v>
      </c>
    </row>
    <row r="212" spans="1:9" ht="20.100000000000001" customHeight="1" x14ac:dyDescent="0.3">
      <c r="B212" s="2" t="s">
        <v>150</v>
      </c>
      <c r="C212" s="11"/>
      <c r="D212" s="11"/>
      <c r="E212" s="11"/>
      <c r="F212" s="11"/>
      <c r="G212" s="27"/>
      <c r="H212" s="16">
        <f t="shared" si="4"/>
        <v>0</v>
      </c>
      <c r="I212" s="16">
        <f>SUM(H194:H212)</f>
        <v>0</v>
      </c>
    </row>
    <row r="213" spans="1:9" x14ac:dyDescent="0.3">
      <c r="A213" s="10">
        <v>15</v>
      </c>
      <c r="B213" s="1" t="s">
        <v>151</v>
      </c>
    </row>
    <row r="214" spans="1:9" s="10" customFormat="1" ht="24" customHeight="1" x14ac:dyDescent="0.3">
      <c r="B214" s="35" t="s">
        <v>16</v>
      </c>
      <c r="C214" s="37" t="s">
        <v>218</v>
      </c>
      <c r="D214" s="38"/>
      <c r="E214" s="38"/>
      <c r="F214" s="38"/>
      <c r="G214" s="39" t="s">
        <v>200</v>
      </c>
      <c r="H214" s="40"/>
      <c r="I214" s="16"/>
    </row>
    <row r="215" spans="1:9" s="10" customFormat="1" ht="22.5" x14ac:dyDescent="0.3">
      <c r="B215" s="36"/>
      <c r="C215" s="14" t="s">
        <v>12</v>
      </c>
      <c r="D215" s="14" t="s">
        <v>13</v>
      </c>
      <c r="E215" s="15" t="s">
        <v>14</v>
      </c>
      <c r="F215" s="15" t="s">
        <v>15</v>
      </c>
      <c r="G215" s="39"/>
      <c r="H215" s="40"/>
      <c r="I215" s="16"/>
    </row>
    <row r="216" spans="1:9" x14ac:dyDescent="0.3">
      <c r="B216" s="2" t="s">
        <v>152</v>
      </c>
      <c r="C216" s="11"/>
      <c r="D216" s="11"/>
      <c r="E216" s="11"/>
      <c r="F216" s="11"/>
      <c r="G216" s="27"/>
      <c r="H216" s="22">
        <f>IF(C216="X",0,IF(D216="X",10,IF(E216="X",0,IF(F216="X",0,0))))</f>
        <v>0</v>
      </c>
    </row>
    <row r="217" spans="1:9" x14ac:dyDescent="0.3">
      <c r="B217" s="2" t="s">
        <v>153</v>
      </c>
      <c r="C217" s="11"/>
      <c r="D217" s="11"/>
      <c r="E217" s="11"/>
      <c r="F217" s="11"/>
      <c r="G217" s="27"/>
      <c r="H217" s="22">
        <f t="shared" ref="H217:H233" si="6">IF(C217="X",0,IF(D217="X",10,IF(E217="X",6,IF(F217="X",2,0))))</f>
        <v>0</v>
      </c>
    </row>
    <row r="218" spans="1:9" x14ac:dyDescent="0.3">
      <c r="B218" s="2" t="s">
        <v>154</v>
      </c>
      <c r="C218" s="11"/>
      <c r="D218" s="11"/>
      <c r="E218" s="11"/>
      <c r="F218" s="11"/>
      <c r="G218" s="27"/>
      <c r="H218" s="22">
        <f t="shared" si="6"/>
        <v>0</v>
      </c>
    </row>
    <row r="219" spans="1:9" x14ac:dyDescent="0.3">
      <c r="B219" s="2" t="s">
        <v>155</v>
      </c>
      <c r="C219" s="11"/>
      <c r="D219" s="11"/>
      <c r="E219" s="11"/>
      <c r="F219" s="11"/>
      <c r="G219" s="27"/>
      <c r="H219" s="22">
        <f t="shared" si="6"/>
        <v>0</v>
      </c>
    </row>
    <row r="220" spans="1:9" x14ac:dyDescent="0.3">
      <c r="B220" s="2" t="s">
        <v>156</v>
      </c>
      <c r="C220" s="11"/>
      <c r="D220" s="11"/>
      <c r="E220" s="11"/>
      <c r="F220" s="11"/>
      <c r="G220" s="27"/>
      <c r="H220" s="22">
        <f t="shared" si="6"/>
        <v>0</v>
      </c>
    </row>
    <row r="221" spans="1:9" x14ac:dyDescent="0.3">
      <c r="B221" s="2" t="s">
        <v>157</v>
      </c>
      <c r="C221" s="11"/>
      <c r="D221" s="11"/>
      <c r="E221" s="11"/>
      <c r="F221" s="11"/>
      <c r="G221" s="27"/>
      <c r="H221" s="22">
        <f t="shared" si="6"/>
        <v>0</v>
      </c>
    </row>
    <row r="222" spans="1:9" x14ac:dyDescent="0.3">
      <c r="B222" s="2" t="s">
        <v>190</v>
      </c>
      <c r="C222" s="11"/>
      <c r="D222" s="11"/>
      <c r="E222" s="11"/>
      <c r="F222" s="11"/>
      <c r="G222" s="27"/>
      <c r="H222" s="22">
        <f t="shared" si="6"/>
        <v>0</v>
      </c>
    </row>
    <row r="223" spans="1:9" x14ac:dyDescent="0.3">
      <c r="B223" s="2" t="s">
        <v>158</v>
      </c>
      <c r="C223" s="11"/>
      <c r="D223" s="11"/>
      <c r="E223" s="11"/>
      <c r="F223" s="11"/>
      <c r="G223" s="27"/>
      <c r="H223" s="22">
        <f t="shared" si="6"/>
        <v>0</v>
      </c>
    </row>
    <row r="224" spans="1:9" x14ac:dyDescent="0.3">
      <c r="B224" s="2" t="s">
        <v>159</v>
      </c>
      <c r="C224" s="11"/>
      <c r="D224" s="11"/>
      <c r="E224" s="11"/>
      <c r="F224" s="11"/>
      <c r="G224" s="27"/>
      <c r="H224" s="22">
        <f t="shared" si="6"/>
        <v>0</v>
      </c>
    </row>
    <row r="225" spans="2:9" x14ac:dyDescent="0.3">
      <c r="B225" s="2" t="s">
        <v>160</v>
      </c>
      <c r="C225" s="11"/>
      <c r="D225" s="11"/>
      <c r="E225" s="11"/>
      <c r="F225" s="11"/>
      <c r="G225" s="27"/>
      <c r="H225" s="22">
        <f t="shared" si="6"/>
        <v>0</v>
      </c>
    </row>
    <row r="226" spans="2:9" x14ac:dyDescent="0.3">
      <c r="B226" s="2" t="s">
        <v>161</v>
      </c>
      <c r="C226" s="11"/>
      <c r="D226" s="11"/>
      <c r="E226" s="11"/>
      <c r="F226" s="11"/>
      <c r="G226" s="27"/>
      <c r="H226" s="22">
        <f t="shared" si="6"/>
        <v>0</v>
      </c>
    </row>
    <row r="227" spans="2:9" x14ac:dyDescent="0.3">
      <c r="B227" s="2" t="s">
        <v>162</v>
      </c>
      <c r="C227" s="11"/>
      <c r="D227" s="11"/>
      <c r="E227" s="11"/>
      <c r="F227" s="11"/>
      <c r="G227" s="27"/>
      <c r="H227" s="22">
        <f t="shared" si="6"/>
        <v>0</v>
      </c>
    </row>
    <row r="228" spans="2:9" x14ac:dyDescent="0.3">
      <c r="B228" s="2" t="s">
        <v>163</v>
      </c>
      <c r="C228" s="11"/>
      <c r="D228" s="11"/>
      <c r="E228" s="11"/>
      <c r="F228" s="11"/>
      <c r="G228" s="27"/>
      <c r="H228" s="22">
        <f t="shared" si="6"/>
        <v>0</v>
      </c>
    </row>
    <row r="229" spans="2:9" x14ac:dyDescent="0.3">
      <c r="B229" s="2" t="s">
        <v>164</v>
      </c>
      <c r="C229" s="11"/>
      <c r="D229" s="11"/>
      <c r="E229" s="11"/>
      <c r="F229" s="11"/>
      <c r="G229" s="27"/>
      <c r="H229" s="22">
        <f t="shared" si="6"/>
        <v>0</v>
      </c>
    </row>
    <row r="230" spans="2:9" x14ac:dyDescent="0.3">
      <c r="B230" s="2" t="s">
        <v>165</v>
      </c>
      <c r="C230" s="11"/>
      <c r="D230" s="11"/>
      <c r="E230" s="11"/>
      <c r="F230" s="11"/>
      <c r="G230" s="27"/>
      <c r="H230" s="22">
        <f t="shared" si="6"/>
        <v>0</v>
      </c>
    </row>
    <row r="231" spans="2:9" x14ac:dyDescent="0.3">
      <c r="B231" s="2" t="s">
        <v>166</v>
      </c>
      <c r="C231" s="11"/>
      <c r="D231" s="11"/>
      <c r="E231" s="11"/>
      <c r="F231" s="11"/>
      <c r="G231" s="27"/>
      <c r="H231" s="22">
        <f t="shared" si="6"/>
        <v>0</v>
      </c>
    </row>
    <row r="232" spans="2:9" ht="30" x14ac:dyDescent="0.3">
      <c r="B232" s="2" t="s">
        <v>167</v>
      </c>
      <c r="C232" s="11"/>
      <c r="D232" s="11"/>
      <c r="E232" s="11"/>
      <c r="F232" s="11"/>
      <c r="G232" s="27"/>
      <c r="H232" s="22">
        <f t="shared" si="6"/>
        <v>0</v>
      </c>
    </row>
    <row r="233" spans="2:9" x14ac:dyDescent="0.3">
      <c r="B233" s="2" t="s">
        <v>168</v>
      </c>
      <c r="C233" s="11"/>
      <c r="D233" s="11"/>
      <c r="E233" s="11"/>
      <c r="F233" s="11"/>
      <c r="G233" s="27"/>
      <c r="H233" s="22">
        <f t="shared" si="6"/>
        <v>0</v>
      </c>
      <c r="I233" s="16">
        <f>SUM(H216:H233)</f>
        <v>0</v>
      </c>
    </row>
    <row r="234" spans="2:9" x14ac:dyDescent="0.3">
      <c r="H234" s="25"/>
      <c r="I234" s="26">
        <f>SUM(I22:I233)</f>
        <v>0</v>
      </c>
    </row>
  </sheetData>
  <sheetProtection algorithmName="SHA-512" hashValue="8HI0hNkiNkUaAOoc7LSn760qrLjlLiVT5et8kEyvtsqpMRvRz0Hm3A0dxxG2scWCG7j1+ofzKvBX0Ef3Lo2yZw==" saltValue="3BKfb+zMJtsUT3SYMHx9fA==" spinCount="100000" sheet="1" objects="1" scenarios="1" selectLockedCells="1"/>
  <mergeCells count="81">
    <mergeCell ref="H166:H167"/>
    <mergeCell ref="H178:H179"/>
    <mergeCell ref="H192:H193"/>
    <mergeCell ref="H214:H215"/>
    <mergeCell ref="H128:H129"/>
    <mergeCell ref="H143:H144"/>
    <mergeCell ref="H108:H109"/>
    <mergeCell ref="H119:H120"/>
    <mergeCell ref="H49:H50"/>
    <mergeCell ref="H59:H60"/>
    <mergeCell ref="H68:H69"/>
    <mergeCell ref="H85:H86"/>
    <mergeCell ref="H97:H98"/>
    <mergeCell ref="B23:B24"/>
    <mergeCell ref="C23:F23"/>
    <mergeCell ref="H23:H24"/>
    <mergeCell ref="G23:G24"/>
    <mergeCell ref="B34:B35"/>
    <mergeCell ref="C34:F34"/>
    <mergeCell ref="G34:G35"/>
    <mergeCell ref="H34:H35"/>
    <mergeCell ref="B59:B60"/>
    <mergeCell ref="C59:F59"/>
    <mergeCell ref="G59:G60"/>
    <mergeCell ref="G49:G50"/>
    <mergeCell ref="B49:B50"/>
    <mergeCell ref="C49:F49"/>
    <mergeCell ref="B68:B69"/>
    <mergeCell ref="C68:F68"/>
    <mergeCell ref="G68:G69"/>
    <mergeCell ref="B85:B86"/>
    <mergeCell ref="C85:F85"/>
    <mergeCell ref="G85:G86"/>
    <mergeCell ref="B97:B98"/>
    <mergeCell ref="C97:F97"/>
    <mergeCell ref="G97:G98"/>
    <mergeCell ref="B108:B109"/>
    <mergeCell ref="C108:F108"/>
    <mergeCell ref="G108:G109"/>
    <mergeCell ref="B119:B120"/>
    <mergeCell ref="C119:F119"/>
    <mergeCell ref="G119:G120"/>
    <mergeCell ref="B128:B129"/>
    <mergeCell ref="C128:F128"/>
    <mergeCell ref="G128:G129"/>
    <mergeCell ref="B143:B144"/>
    <mergeCell ref="C143:F143"/>
    <mergeCell ref="G143:G144"/>
    <mergeCell ref="B166:B167"/>
    <mergeCell ref="C166:F166"/>
    <mergeCell ref="G166:G167"/>
    <mergeCell ref="B214:B215"/>
    <mergeCell ref="C214:F214"/>
    <mergeCell ref="G214:G215"/>
    <mergeCell ref="B178:B179"/>
    <mergeCell ref="C178:F178"/>
    <mergeCell ref="G178:G179"/>
    <mergeCell ref="B192:B193"/>
    <mergeCell ref="C192:F192"/>
    <mergeCell ref="G192:G193"/>
    <mergeCell ref="C14:G14"/>
    <mergeCell ref="C6:G6"/>
    <mergeCell ref="C7:G7"/>
    <mergeCell ref="C8:G8"/>
    <mergeCell ref="C9:G9"/>
    <mergeCell ref="A1:XFD1"/>
    <mergeCell ref="B4:G4"/>
    <mergeCell ref="C20:G20"/>
    <mergeCell ref="C21:G21"/>
    <mergeCell ref="B2:G2"/>
    <mergeCell ref="B3:G3"/>
    <mergeCell ref="B5:G5"/>
    <mergeCell ref="C15:G15"/>
    <mergeCell ref="C16:G16"/>
    <mergeCell ref="C17:G17"/>
    <mergeCell ref="C18:G18"/>
    <mergeCell ref="C19:G19"/>
    <mergeCell ref="C10:G10"/>
    <mergeCell ref="C11:G11"/>
    <mergeCell ref="C12:G12"/>
    <mergeCell ref="C13:G13"/>
  </mergeCells>
  <pageMargins left="0.51181102362204722" right="0.51181102362204722" top="0.39370078740157483" bottom="0.39370078740157483" header="0.31496062992125984" footer="0.31496062992125984"/>
  <pageSetup paperSize="9" scale="74" orientation="landscape" horizontalDpi="1200" verticalDpi="1200" r:id="rId1"/>
  <rowBreaks count="9" manualBreakCount="9">
    <brk id="21" max="16383" man="1"/>
    <brk id="47" max="16383" man="1"/>
    <brk id="66" max="16383" man="1"/>
    <brk id="95" max="16383" man="1"/>
    <brk id="117" max="16383" man="1"/>
    <brk id="141" max="16383" man="1"/>
    <brk id="176" max="16383" man="1"/>
    <brk id="190" max="16383" man="1"/>
    <brk id="21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47D18-E2AC-4B04-861A-BD3C43DEB2E0}">
  <dimension ref="B1:C38"/>
  <sheetViews>
    <sheetView showGridLines="0" showRowColHeaders="0" zoomScale="55" workbookViewId="0">
      <selection sqref="A1:XFD1048576"/>
    </sheetView>
  </sheetViews>
  <sheetFormatPr defaultRowHeight="15" x14ac:dyDescent="0.25"/>
  <cols>
    <col min="1" max="1" width="11.42578125" customWidth="1"/>
    <col min="2" max="2" width="50.140625" customWidth="1"/>
    <col min="3" max="3" width="35.28515625" style="18" bestFit="1" customWidth="1"/>
  </cols>
  <sheetData>
    <row r="1" spans="2:3" x14ac:dyDescent="0.25">
      <c r="B1" s="42" t="s">
        <v>217</v>
      </c>
      <c r="C1" s="42"/>
    </row>
    <row r="2" spans="2:3" x14ac:dyDescent="0.25">
      <c r="B2" s="42"/>
      <c r="C2" s="42"/>
    </row>
    <row r="3" spans="2:3" x14ac:dyDescent="0.25">
      <c r="B3" s="42"/>
      <c r="C3" s="42"/>
    </row>
    <row r="4" spans="2:3" x14ac:dyDescent="0.25">
      <c r="B4" s="42"/>
      <c r="C4" s="42"/>
    </row>
    <row r="5" spans="2:3" ht="15" customHeight="1" x14ac:dyDescent="0.25">
      <c r="B5" s="9" t="s">
        <v>215</v>
      </c>
    </row>
    <row r="6" spans="2:3" x14ac:dyDescent="0.25">
      <c r="B6" t="str">
        <f>Autoavaliação!B22</f>
        <v>Acesso de Viaturas à Edificação</v>
      </c>
      <c r="C6" s="10">
        <f>Autoavaliação!I32</f>
        <v>0</v>
      </c>
    </row>
    <row r="7" spans="2:3" x14ac:dyDescent="0.25">
      <c r="B7" t="str">
        <f>Autoavaliação!B33</f>
        <v>Características Construtivas</v>
      </c>
      <c r="C7" s="10">
        <f>Autoavaliação!I47</f>
        <v>0</v>
      </c>
    </row>
    <row r="8" spans="2:3" x14ac:dyDescent="0.25">
      <c r="B8" t="str">
        <f>Autoavaliação!B48</f>
        <v>Sinalização de Emergência</v>
      </c>
      <c r="C8" s="10">
        <f>Autoavaliação!I57</f>
        <v>0</v>
      </c>
    </row>
    <row r="9" spans="2:3" x14ac:dyDescent="0.25">
      <c r="B9" t="str">
        <f>Autoavaliação!B58</f>
        <v>Rotas de Fuga e Saídas de Emergência</v>
      </c>
      <c r="C9" s="10">
        <f>Autoavaliação!I66</f>
        <v>0</v>
      </c>
    </row>
    <row r="10" spans="2:3" x14ac:dyDescent="0.25">
      <c r="B10" t="str">
        <f>Autoavaliação!B67</f>
        <v>Iluminação de Emergência</v>
      </c>
      <c r="C10" s="10">
        <f>Autoavaliação!I83</f>
        <v>0</v>
      </c>
    </row>
    <row r="11" spans="2:3" x14ac:dyDescent="0.25">
      <c r="B11" t="str">
        <f>Autoavaliação!B84</f>
        <v>Alarme de Incêndio</v>
      </c>
      <c r="C11" s="10">
        <f>Autoavaliação!I95</f>
        <v>0</v>
      </c>
    </row>
    <row r="12" spans="2:3" x14ac:dyDescent="0.25">
      <c r="B12" t="str">
        <f>Autoavaliação!B96</f>
        <v>Extintores</v>
      </c>
      <c r="C12" s="10">
        <f>Autoavaliação!I106</f>
        <v>0</v>
      </c>
    </row>
    <row r="13" spans="2:3" x14ac:dyDescent="0.25">
      <c r="B13" t="str">
        <f>Autoavaliação!B107</f>
        <v>Brigada de Incêndio</v>
      </c>
      <c r="C13" s="10">
        <f>Autoavaliação!I117</f>
        <v>0</v>
      </c>
    </row>
    <row r="14" spans="2:3" x14ac:dyDescent="0.25">
      <c r="B14" t="str">
        <f>Autoavaliação!B118</f>
        <v>Plano de Emergência</v>
      </c>
      <c r="C14" s="10">
        <f>Autoavaliação!I126</f>
        <v>0</v>
      </c>
    </row>
    <row r="15" spans="2:3" x14ac:dyDescent="0.25">
      <c r="B15" t="str">
        <f>Autoavaliação!B127</f>
        <v>Sistemas Complementares</v>
      </c>
      <c r="C15" s="10">
        <f>Autoavaliação!I141</f>
        <v>0</v>
      </c>
    </row>
    <row r="16" spans="2:3" x14ac:dyDescent="0.25">
      <c r="B16" t="str">
        <f>Autoavaliação!B142</f>
        <v>Estocagem de Matérias-Primas</v>
      </c>
      <c r="C16" s="10">
        <f>Autoavaliação!I164</f>
        <v>0</v>
      </c>
    </row>
    <row r="17" spans="2:3" x14ac:dyDescent="0.25">
      <c r="B17" t="str">
        <f>Autoavaliação!B165</f>
        <v>Estocagem em Silos</v>
      </c>
      <c r="C17" s="10">
        <f>Autoavaliação!I176</f>
        <v>0</v>
      </c>
    </row>
    <row r="18" spans="2:3" x14ac:dyDescent="0.25">
      <c r="B18" t="str">
        <f>Autoavaliação!B177</f>
        <v>Característica(s) do(s) depósito(s) de inflamáveis</v>
      </c>
      <c r="C18" s="10">
        <f>Autoavaliação!I190</f>
        <v>0</v>
      </c>
    </row>
    <row r="19" spans="2:3" x14ac:dyDescent="0.25">
      <c r="B19" t="str">
        <f>Autoavaliação!B191</f>
        <v>Estocagem de Produtos Acabados</v>
      </c>
      <c r="C19" s="10">
        <f>Autoavaliação!I212</f>
        <v>0</v>
      </c>
    </row>
    <row r="20" spans="2:3" x14ac:dyDescent="0.25">
      <c r="B20" t="str">
        <f>Autoavaliação!B213</f>
        <v>Controle de Sistemas e de Materiais</v>
      </c>
      <c r="C20" s="10">
        <f>Autoavaliação!I233</f>
        <v>0</v>
      </c>
    </row>
    <row r="21" spans="2:3" x14ac:dyDescent="0.25">
      <c r="C21" s="10">
        <f>SUM(C6:C20)</f>
        <v>0</v>
      </c>
    </row>
    <row r="22" spans="2:3" s="12" customFormat="1" ht="30" x14ac:dyDescent="0.35">
      <c r="B22" s="13" t="s">
        <v>216</v>
      </c>
      <c r="C22" s="19">
        <f>(C21)/1340</f>
        <v>0</v>
      </c>
    </row>
    <row r="25" spans="2:3" x14ac:dyDescent="0.25">
      <c r="B25" s="41" t="s">
        <v>216</v>
      </c>
      <c r="C25" s="41"/>
    </row>
    <row r="26" spans="2:3" x14ac:dyDescent="0.25">
      <c r="B26" s="4" t="s">
        <v>173</v>
      </c>
      <c r="C26" s="4" t="s">
        <v>174</v>
      </c>
    </row>
    <row r="27" spans="2:3" x14ac:dyDescent="0.25">
      <c r="B27" s="5" t="s">
        <v>175</v>
      </c>
      <c r="C27" s="20" t="s">
        <v>176</v>
      </c>
    </row>
    <row r="28" spans="2:3" x14ac:dyDescent="0.25">
      <c r="B28" s="5" t="s">
        <v>177</v>
      </c>
      <c r="C28" s="20" t="s">
        <v>178</v>
      </c>
    </row>
    <row r="29" spans="2:3" x14ac:dyDescent="0.25">
      <c r="B29" s="5" t="s">
        <v>179</v>
      </c>
      <c r="C29" s="20" t="s">
        <v>180</v>
      </c>
    </row>
    <row r="30" spans="2:3" x14ac:dyDescent="0.25">
      <c r="B30" s="5" t="s">
        <v>181</v>
      </c>
      <c r="C30" s="20" t="s">
        <v>182</v>
      </c>
    </row>
    <row r="32" spans="2:3" x14ac:dyDescent="0.25">
      <c r="B32" s="6" t="s">
        <v>183</v>
      </c>
      <c r="C32" s="21">
        <f ca="1">TODAY()</f>
        <v>44427</v>
      </c>
    </row>
    <row r="33" spans="2:3" x14ac:dyDescent="0.25">
      <c r="B33" s="42" t="s">
        <v>216</v>
      </c>
      <c r="C33" s="43" t="str">
        <f>IF(C22&gt;91%,"A",IF(C22&gt;71%,"B",IF(C22&gt;60%,"C","D")))</f>
        <v>D</v>
      </c>
    </row>
    <row r="34" spans="2:3" x14ac:dyDescent="0.25">
      <c r="B34" s="42"/>
      <c r="C34" s="43"/>
    </row>
    <row r="35" spans="2:3" x14ac:dyDescent="0.25">
      <c r="B35" s="42"/>
      <c r="C35" s="43"/>
    </row>
    <row r="36" spans="2:3" x14ac:dyDescent="0.25">
      <c r="B36" s="42"/>
      <c r="C36" s="43"/>
    </row>
    <row r="37" spans="2:3" x14ac:dyDescent="0.25">
      <c r="B37" s="42"/>
      <c r="C37" s="43"/>
    </row>
    <row r="38" spans="2:3" x14ac:dyDescent="0.25">
      <c r="B38" s="42"/>
      <c r="C38" s="43"/>
    </row>
  </sheetData>
  <sheetProtection algorithmName="SHA-512" hashValue="NKtriuJBysF+bOjSZyyS2JqNk1ZhcFbdC/RylYNgROhleDHK1SaXn7tPEfK2911Pnc/TWZ0BpCwk+y1yUlMSkg==" saltValue="0HIrYkSeF5+XcNT8doZ+2g==" spinCount="100000" sheet="1" objects="1" scenarios="1" selectLockedCells="1"/>
  <mergeCells count="4">
    <mergeCell ref="B25:C25"/>
    <mergeCell ref="B33:B38"/>
    <mergeCell ref="C33:C38"/>
    <mergeCell ref="B1:C4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Autoavaliação</vt:lpstr>
      <vt:lpstr>Pontuação</vt:lpstr>
      <vt:lpstr>Autoavaliação!Titulos_de_impressao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Pierini</dc:creator>
  <cp:lastModifiedBy>Adriana Pierini</cp:lastModifiedBy>
  <dcterms:created xsi:type="dcterms:W3CDTF">2021-08-08T14:35:16Z</dcterms:created>
  <dcterms:modified xsi:type="dcterms:W3CDTF">2021-08-19T20:54:34Z</dcterms:modified>
</cp:coreProperties>
</file>