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updateLinks="never"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Ari Bruno\Documents\Pesquisa\Pesquisa Industrial Anual 2018\"/>
    </mc:Choice>
  </mc:AlternateContent>
  <xr:revisionPtr revIDLastSave="0" documentId="8_{E79C7E6C-AA70-489D-9A76-A193B73E3AFB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Tab_01_2018" sheetId="4" r:id="rId1"/>
  </sheets>
  <definedNames>
    <definedName name="_xlnm._FilterDatabase" localSheetId="0" hidden="1">Tab_01_2018!$A$2:$H$73</definedName>
    <definedName name="_xlnm.Print_Area" localSheetId="0">Tab_01_2018!$A$1:$H$75</definedName>
    <definedName name="PRODCNAE" localSheetId="0">Tab_01_2018!$A$4:$C$73</definedName>
    <definedName name="PRODCNAE">#REF!</definedName>
    <definedName name="TAB02_13" localSheetId="0">#REF!</definedName>
    <definedName name="TAB02_13">#REF!</definedName>
    <definedName name="TABELA2" localSheetId="0">#REF!</definedName>
    <definedName name="TABELA2">#REF!</definedName>
    <definedName name="_xlnm.Print_Titles" localSheetId="0">Tab_01_2018!$1:$3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4" i="4" l="1"/>
  <c r="G74" i="4"/>
  <c r="F74" i="4"/>
  <c r="E74" i="4"/>
  <c r="E68" i="4"/>
  <c r="G30" i="4"/>
  <c r="D74" i="4"/>
  <c r="G53" i="4"/>
  <c r="G68" i="4"/>
  <c r="G4" i="4"/>
  <c r="E4" i="4"/>
</calcChain>
</file>

<file path=xl/sharedStrings.xml><?xml version="1.0" encoding="utf-8"?>
<sst xmlns="http://schemas.openxmlformats.org/spreadsheetml/2006/main" count="223" uniqueCount="155">
  <si>
    <t>nenhuma</t>
  </si>
  <si>
    <t>Produção</t>
  </si>
  <si>
    <t>Vendas</t>
  </si>
  <si>
    <t>Quantidade</t>
  </si>
  <si>
    <t>Valor
(1 000 R$)</t>
  </si>
  <si>
    <t>um</t>
  </si>
  <si>
    <t>mil</t>
  </si>
  <si>
    <t>m2</t>
  </si>
  <si>
    <t>Classes de atividades  e descrição dos produtos</t>
  </si>
  <si>
    <t>-</t>
  </si>
  <si>
    <t>3101</t>
  </si>
  <si>
    <t>Fabricação de móveis com predominância de madeira</t>
  </si>
  <si>
    <t>3101.2025</t>
  </si>
  <si>
    <t>Armários de madeira para uso residencial, exceto para cozinhas e que sejam embutidos ou modulados</t>
  </si>
  <si>
    <t>3101.2030</t>
  </si>
  <si>
    <t>Móveis de madeira embutidos ou modulados para cozinhas</t>
  </si>
  <si>
    <t>3101.2040</t>
  </si>
  <si>
    <t>Armários de madeira embutidos ou modulados para uso residencial, exceto para cozinhas</t>
  </si>
  <si>
    <t>3101.2070</t>
  </si>
  <si>
    <t>Assentos e cadeiras de madeira para escritório</t>
  </si>
  <si>
    <t>3101.2080</t>
  </si>
  <si>
    <t>Assentos e cadeiras de madeira, exceto para escritório</t>
  </si>
  <si>
    <t>3101.2090</t>
  </si>
  <si>
    <t>Balcões e vitrines de madeira para uso comercial</t>
  </si>
  <si>
    <t>3101.2100</t>
  </si>
  <si>
    <t>Bancos de madeira</t>
  </si>
  <si>
    <t>3101.2110</t>
  </si>
  <si>
    <t>Berços de madeira</t>
  </si>
  <si>
    <t>3101.2120</t>
  </si>
  <si>
    <t>Camas, beliches e outros tipos de camas de madeira</t>
  </si>
  <si>
    <t>3101.2130</t>
  </si>
  <si>
    <t>Carrinhos de madeira para chá ou bebidas</t>
  </si>
  <si>
    <t>3101.2140</t>
  </si>
  <si>
    <t>Cômodas de madeira</t>
  </si>
  <si>
    <t>3101.2155</t>
  </si>
  <si>
    <t>Componentes, partes e peças de madeira para móveis (portas, laterais, prateleiras e semelhantes)</t>
  </si>
  <si>
    <t>3101.2160</t>
  </si>
  <si>
    <t>Estantes e racks de madeira para uso residencial</t>
  </si>
  <si>
    <t>3101.2200</t>
  </si>
  <si>
    <t>Mesas de madeira para uso comercial ou escritório</t>
  </si>
  <si>
    <t>3101.2208</t>
  </si>
  <si>
    <t>Mesas e mesinhas de madeira para uso residencial</t>
  </si>
  <si>
    <t>3101.2230</t>
  </si>
  <si>
    <t>Móveis de madeira para uso residencial (exceto utilizados em cozinhas), n.e., exceto móveis embutidos ou modulados e mesas</t>
  </si>
  <si>
    <t>3101.2245</t>
  </si>
  <si>
    <t>Móveis de madeira para cozinhas, exceto embutidos ou modulados</t>
  </si>
  <si>
    <t>3101.2255</t>
  </si>
  <si>
    <t>Móveis de madeira para escritório, n.e., exceto embutidos ou modulados</t>
  </si>
  <si>
    <t>3101.2260</t>
  </si>
  <si>
    <t>Móveis de madeira embutidos ou modulados para escritório, n.e.</t>
  </si>
  <si>
    <t>3101.2270</t>
  </si>
  <si>
    <t>Móveis diversos de madeira para instalações comerciais, escolas, igrejas, oficinas e outras instalações semelhantes, exceto balcões e vitrines</t>
  </si>
  <si>
    <t>3101.2285</t>
  </si>
  <si>
    <t>Móveis de madeira embutidos ou modulados para uso residencial (exceto para cozinhas), n.e.</t>
  </si>
  <si>
    <t>3101.2300</t>
  </si>
  <si>
    <t>Partes e peças para assentos e cadeiras de madeira, exceto para veículos</t>
  </si>
  <si>
    <t>3101.2310</t>
  </si>
  <si>
    <t>Poltronas e sofás de madeira, exceto para escritório</t>
  </si>
  <si>
    <t>3101.2320</t>
  </si>
  <si>
    <t>Prateleiras de madeira</t>
  </si>
  <si>
    <t>3101.9010</t>
  </si>
  <si>
    <t>Serviço de produção de móveis com predominância de madeira, inclusive partes e serviços industriais relacionados</t>
  </si>
  <si>
    <t>3102</t>
  </si>
  <si>
    <t>Fabricação de móveis com predominância de metal</t>
  </si>
  <si>
    <t>3102.2020</t>
  </si>
  <si>
    <t>Armários metálicos de uso residencial</t>
  </si>
  <si>
    <t>3102.2040</t>
  </si>
  <si>
    <t>Assentos e cadeiras de metal para escritório</t>
  </si>
  <si>
    <t>3102.2050</t>
  </si>
  <si>
    <t>Assentos e cadeiras de metal, exceto para escritório, inclusive cadeiras de praia</t>
  </si>
  <si>
    <t>3102.2060</t>
  </si>
  <si>
    <t>Balcões e vitrines de metal</t>
  </si>
  <si>
    <t>3102.2070</t>
  </si>
  <si>
    <t>Bancos de metal</t>
  </si>
  <si>
    <t>3102.2080</t>
  </si>
  <si>
    <t>Berços de metal</t>
  </si>
  <si>
    <t>3102.2090</t>
  </si>
  <si>
    <t>Cadeiras para salões de cabeleireiro</t>
  </si>
  <si>
    <t>3102.2100</t>
  </si>
  <si>
    <t>Camas, beliches e outros tipos de camas de metal</t>
  </si>
  <si>
    <t>3102.2110</t>
  </si>
  <si>
    <t>Carrinhos de metal para chá ou bebidas</t>
  </si>
  <si>
    <t>3102.2130</t>
  </si>
  <si>
    <t>Estantes metálicas de uso residencial</t>
  </si>
  <si>
    <t>3102.2140</t>
  </si>
  <si>
    <t>Mesas de metal para escritório</t>
  </si>
  <si>
    <t>3102.2150</t>
  </si>
  <si>
    <t>Mesas metálicas de uso residencial</t>
  </si>
  <si>
    <t>3102.2160</t>
  </si>
  <si>
    <t>Móveis diversos de metal, exceto para escritório</t>
  </si>
  <si>
    <t>3102.2175</t>
  </si>
  <si>
    <t>Móveis diversos de metal para escritório</t>
  </si>
  <si>
    <t>3102.2180</t>
  </si>
  <si>
    <t>Móveis modulados de metal para escritório, n.e.</t>
  </si>
  <si>
    <t>3102.2190</t>
  </si>
  <si>
    <t>Móveis diversos de metal para instalações comerciais (gôndolas e semelhantes)</t>
  </si>
  <si>
    <t>3102.2200</t>
  </si>
  <si>
    <t>Partes e peças de cadeiras para salões de cabeleireiro</t>
  </si>
  <si>
    <t>3102.2210</t>
  </si>
  <si>
    <t>Partes e peças de metal para móveis</t>
  </si>
  <si>
    <t>3102.2220</t>
  </si>
  <si>
    <t>Partes e peças de metal para assentos e cadeiras de metal, exceto para veículos</t>
  </si>
  <si>
    <t>3102.2230</t>
  </si>
  <si>
    <t>Poltronas e sofás metálicos, exceto para escritório</t>
  </si>
  <si>
    <t>3102.2240</t>
  </si>
  <si>
    <t>Prateleiras de metal</t>
  </si>
  <si>
    <t>3102.9010</t>
  </si>
  <si>
    <t>Serviço de produção de móveis com predominância de metal, inclusive partes e serviços industriais relacionados</t>
  </si>
  <si>
    <t>3103</t>
  </si>
  <si>
    <t>Fabricação de móveis de outros materiais, exceto madeira e metal</t>
  </si>
  <si>
    <t>3103.2020</t>
  </si>
  <si>
    <t>Assentos e cadeiras de materiais n.e., exceto para escritório</t>
  </si>
  <si>
    <t>3103.2025</t>
  </si>
  <si>
    <t>Assentos e cadeiras de materiais n.e., inclusive de plástico, para escritório</t>
  </si>
  <si>
    <t>3103.2050</t>
  </si>
  <si>
    <t>Assentos e cadeiras de plástico, exceto para escritório</t>
  </si>
  <si>
    <t>3103.2060</t>
  </si>
  <si>
    <t>Bancos de plástico</t>
  </si>
  <si>
    <t>3103.2070</t>
  </si>
  <si>
    <t>Bancos ou cadeiras de vime, bambu e materiais semelhantes, para qualquer uso</t>
  </si>
  <si>
    <t>3103.2080</t>
  </si>
  <si>
    <t>Mesas de plástico de uso residencial</t>
  </si>
  <si>
    <t>3103.2090</t>
  </si>
  <si>
    <t>Mesinhas de vime, bambu e semelhantes (para centro, canto, etc.)</t>
  </si>
  <si>
    <t>3103.2110</t>
  </si>
  <si>
    <t>Móveis de bambu, vime e de materiais n.e., para qualquer uso</t>
  </si>
  <si>
    <t>3103.2115</t>
  </si>
  <si>
    <t>Móveis de plástico, n.e., para qualquer uso</t>
  </si>
  <si>
    <t>3103.2120</t>
  </si>
  <si>
    <t>Partes e peças de vime, bambu e semelhantes para móveis</t>
  </si>
  <si>
    <t>3103.2130</t>
  </si>
  <si>
    <t>Partes e peças para assentos e cadeiras de materiais n.e., exceto para veículos</t>
  </si>
  <si>
    <t>3103.2140</t>
  </si>
  <si>
    <t>Partes de plástico para móveis</t>
  </si>
  <si>
    <t>3103.2150</t>
  </si>
  <si>
    <t>Poltronas e sofás de vime, bambu e semelhantes, exceto para escritório</t>
  </si>
  <si>
    <t>3103.9010</t>
  </si>
  <si>
    <t>Serviço de produção de móveis com predominância de outros materiais, exceto madeira e metal, inclusive partes e serviços industriais relacionados</t>
  </si>
  <si>
    <t>3104</t>
  </si>
  <si>
    <t>Fabricação de colchões</t>
  </si>
  <si>
    <t>3104.2010</t>
  </si>
  <si>
    <t>Colchões de borracha, de plásticos alveolares ou de espumas de plástico, inclusive colchões ortopédicos</t>
  </si>
  <si>
    <t>3104.2020</t>
  </si>
  <si>
    <t>Colchões de algodão, crina, penas ou outras matérias semelhantes</t>
  </si>
  <si>
    <t>3104.2030</t>
  </si>
  <si>
    <t>Colchões de molas metálicas, n.e.</t>
  </si>
  <si>
    <t>3104.2040</t>
  </si>
  <si>
    <t>Suportes elásticos (de madeira, metal, etc.) para artigos do mobiliário</t>
  </si>
  <si>
    <t>3104.9010</t>
  </si>
  <si>
    <t>Serviço de produção de colchões de qualquer material e serviços industriais relacionados</t>
  </si>
  <si>
    <t>Tabela 1 - Produção e vendas dos produtos e/ou serviços industriais,
segundo as classes de atividades e a descrição dos produtos - Brasil - 2018</t>
  </si>
  <si>
    <t>Fonte: IBGE, Diretoria de Pesquisas, Coordenação de Indústria, Pesquisa Industrial Anual - Produto 2018</t>
  </si>
  <si>
    <t>Código PRODLIST</t>
  </si>
  <si>
    <t>Número de
informações</t>
  </si>
  <si>
    <t>Unidade de
medida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</si>
</sst>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\ ###\ ###\ ###\ ###"/>
    <numFmt numFmtId="165" formatCode="_(* #,##0.00_);_(* \(#,##0.00\);_(* \-??_);_(@_)"/>
  </numFmts>
  <fonts count="7" x14ac:knownFonts="1">
    <font>
      <sz val="10"/>
      <name val="MS Sans Serif"/>
    </font>
    <font>
      <sz val="10"/>
      <name val="MS Sans Serif"/>
      <family val="2"/>
    </font>
    <font>
      <sz val="10"/>
      <name val="MS Sans Serif"/>
      <family val="2"/>
      <charset val="1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165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3" fontId="5" fillId="0" borderId="1" xfId="0" quotePrefix="1" applyNumberFormat="1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 applyProtection="1">
      <alignment horizontal="right" vertical="center"/>
    </xf>
    <xf numFmtId="3" fontId="5" fillId="0" borderId="1" xfId="3" applyNumberFormat="1" applyFont="1" applyFill="1" applyBorder="1" applyAlignment="1" applyProtection="1">
      <alignment horizontal="center" vertical="center" wrapText="1"/>
    </xf>
    <xf numFmtId="3" fontId="5" fillId="0" borderId="1" xfId="3" applyNumberFormat="1" applyFont="1" applyFill="1" applyBorder="1" applyAlignment="1" applyProtection="1">
      <alignment horizontal="center" vertical="center"/>
    </xf>
    <xf numFmtId="3" fontId="5" fillId="0" borderId="1" xfId="3" applyNumberFormat="1" applyFont="1" applyFill="1" applyBorder="1" applyAlignment="1" applyProtection="1">
      <alignment horizontal="center" vertical="center"/>
    </xf>
    <xf numFmtId="3" fontId="5" fillId="0" borderId="1" xfId="3" applyNumberFormat="1" applyFont="1" applyFill="1" applyBorder="1" applyAlignment="1" applyProtection="1">
      <alignment horizontal="center" vertical="center" wrapText="1"/>
    </xf>
    <xf numFmtId="3" fontId="4" fillId="0" borderId="1" xfId="4" applyNumberFormat="1" applyFont="1" applyFill="1" applyBorder="1" applyAlignment="1" applyProtection="1">
      <alignment horizontal="right" vertical="center"/>
    </xf>
    <xf numFmtId="3" fontId="5" fillId="0" borderId="1" xfId="4" quotePrefix="1" applyNumberFormat="1" applyFont="1" applyFill="1" applyBorder="1" applyAlignment="1" applyProtection="1">
      <alignment horizontal="right" vertical="center"/>
    </xf>
    <xf numFmtId="3" fontId="5" fillId="0" borderId="0" xfId="0" applyNumberFormat="1" applyFont="1" applyFill="1" applyAlignment="1">
      <alignment vertical="center"/>
    </xf>
    <xf numFmtId="3" fontId="4" fillId="0" borderId="1" xfId="3" applyNumberFormat="1" applyFont="1" applyFill="1" applyBorder="1" applyAlignment="1" applyProtection="1">
      <alignment horizontal="right" vertical="center"/>
    </xf>
    <xf numFmtId="3" fontId="4" fillId="0" borderId="0" xfId="3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3" fontId="5" fillId="0" borderId="1" xfId="3" quotePrefix="1" applyNumberFormat="1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3" fontId="4" fillId="0" borderId="1" xfId="4" quotePrefix="1" applyNumberFormat="1" applyFont="1" applyFill="1" applyBorder="1" applyAlignment="1" applyProtection="1">
      <alignment horizontal="right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Vírgula" xfId="3" builtinId="3"/>
    <cellStyle name="Vírgula 2" xfId="4" xr:uid="{00000000-0005-0000-0000-000004000000}"/>
    <cellStyle name="Vírgula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0C754-D235-4322-A71C-3600FB1D7AED}">
  <sheetPr codeName="Plan3"/>
  <dimension ref="A1:I78"/>
  <sheetViews>
    <sheetView showGridLines="0" tabSelected="1" topLeftCell="A63" zoomScaleNormal="100" workbookViewId="0">
      <selection activeCell="K5" sqref="K5"/>
    </sheetView>
  </sheetViews>
  <sheetFormatPr defaultRowHeight="14.1" customHeight="1" x14ac:dyDescent="0.2"/>
  <cols>
    <col min="1" max="1" width="14" style="26" bestFit="1" customWidth="1"/>
    <col min="2" max="2" width="48.7109375" style="1" customWidth="1"/>
    <col min="3" max="3" width="8.28515625" style="1" customWidth="1"/>
    <col min="4" max="4" width="10.7109375" style="20" customWidth="1"/>
    <col min="5" max="5" width="12.42578125" style="20" customWidth="1"/>
    <col min="6" max="6" width="11" style="20" customWidth="1"/>
    <col min="7" max="7" width="12.85546875" style="20" customWidth="1"/>
    <col min="8" max="8" width="12.7109375" style="20" customWidth="1"/>
    <col min="9" max="16384" width="9.140625" style="1"/>
  </cols>
  <sheetData>
    <row r="1" spans="1:8" ht="45.95" customHeight="1" x14ac:dyDescent="0.2">
      <c r="A1" s="29" t="s">
        <v>150</v>
      </c>
      <c r="B1" s="30"/>
      <c r="C1" s="30"/>
      <c r="D1" s="30"/>
      <c r="E1" s="30"/>
      <c r="F1" s="30"/>
      <c r="G1" s="30"/>
      <c r="H1" s="30"/>
    </row>
    <row r="2" spans="1:8" ht="15.95" customHeight="1" x14ac:dyDescent="0.2">
      <c r="A2" s="23" t="s">
        <v>152</v>
      </c>
      <c r="B2" s="9" t="s">
        <v>8</v>
      </c>
      <c r="C2" s="28" t="s">
        <v>154</v>
      </c>
      <c r="D2" s="22" t="s">
        <v>153</v>
      </c>
      <c r="E2" s="12" t="s">
        <v>1</v>
      </c>
      <c r="F2" s="12"/>
      <c r="G2" s="12" t="s">
        <v>2</v>
      </c>
      <c r="H2" s="12"/>
    </row>
    <row r="3" spans="1:8" ht="28.5" customHeight="1" x14ac:dyDescent="0.2">
      <c r="A3" s="23"/>
      <c r="B3" s="9"/>
      <c r="C3" s="9"/>
      <c r="D3" s="11"/>
      <c r="E3" s="13" t="s">
        <v>3</v>
      </c>
      <c r="F3" s="14" t="s">
        <v>4</v>
      </c>
      <c r="G3" s="13" t="s">
        <v>3</v>
      </c>
      <c r="H3" s="14" t="s">
        <v>4</v>
      </c>
    </row>
    <row r="4" spans="1:8" s="4" customFormat="1" ht="20.100000000000001" customHeight="1" x14ac:dyDescent="0.2">
      <c r="A4" s="24" t="s">
        <v>10</v>
      </c>
      <c r="B4" s="2" t="s">
        <v>11</v>
      </c>
      <c r="C4" s="3"/>
      <c r="D4" s="15">
        <v>2430</v>
      </c>
      <c r="E4" s="15">
        <f>E5+E6+E7+E8+E9+E10+E11+E12+E13+E14+E15+E16+E17+E18+E19+E20+E21+E22+E23+E24+E25+E26+E27+E28</f>
        <v>86120830</v>
      </c>
      <c r="F4" s="15">
        <v>15729616.202</v>
      </c>
      <c r="G4" s="15">
        <f>G5+G6+G7+G8+G9+G10+G11+G12+G13+G14+G15+G16+G17+G18+G19+G20+G21+G22+G23+G24+G25+G26+G27+G28</f>
        <v>80350515</v>
      </c>
      <c r="H4" s="15">
        <v>14387884.517000001</v>
      </c>
    </row>
    <row r="5" spans="1:8" s="4" customFormat="1" ht="24" x14ac:dyDescent="0.2">
      <c r="A5" s="25" t="s">
        <v>12</v>
      </c>
      <c r="B5" s="5" t="s">
        <v>13</v>
      </c>
      <c r="C5" s="6" t="s">
        <v>7</v>
      </c>
      <c r="D5" s="10">
        <v>218</v>
      </c>
      <c r="E5" s="10">
        <v>17408878</v>
      </c>
      <c r="F5" s="10">
        <v>2662191.7340000002</v>
      </c>
      <c r="G5" s="10">
        <v>16298517</v>
      </c>
      <c r="H5" s="10">
        <v>2527072.2009999999</v>
      </c>
    </row>
    <row r="6" spans="1:8" ht="14.1" customHeight="1" x14ac:dyDescent="0.2">
      <c r="A6" s="25" t="s">
        <v>14</v>
      </c>
      <c r="B6" s="5" t="s">
        <v>15</v>
      </c>
      <c r="C6" s="6" t="s">
        <v>7</v>
      </c>
      <c r="D6" s="10">
        <v>176</v>
      </c>
      <c r="E6" s="10">
        <v>13768786</v>
      </c>
      <c r="F6" s="10">
        <v>1556720.4080000001</v>
      </c>
      <c r="G6" s="10">
        <v>13268796</v>
      </c>
      <c r="H6" s="10">
        <v>1484276.0719999999</v>
      </c>
    </row>
    <row r="7" spans="1:8" s="4" customFormat="1" ht="24" x14ac:dyDescent="0.2">
      <c r="A7" s="25" t="s">
        <v>16</v>
      </c>
      <c r="B7" s="5" t="s">
        <v>17</v>
      </c>
      <c r="C7" s="6" t="s">
        <v>7</v>
      </c>
      <c r="D7" s="10">
        <v>110</v>
      </c>
      <c r="E7" s="10">
        <v>4753247</v>
      </c>
      <c r="F7" s="10">
        <v>1130833.2450000001</v>
      </c>
      <c r="G7" s="10">
        <v>4429703</v>
      </c>
      <c r="H7" s="10">
        <v>1059266.8799999999</v>
      </c>
    </row>
    <row r="8" spans="1:8" s="4" customFormat="1" ht="14.1" customHeight="1" x14ac:dyDescent="0.2">
      <c r="A8" s="25" t="s">
        <v>18</v>
      </c>
      <c r="B8" s="5" t="s">
        <v>19</v>
      </c>
      <c r="C8" s="6" t="s">
        <v>5</v>
      </c>
      <c r="D8" s="10">
        <v>59</v>
      </c>
      <c r="E8" s="10">
        <v>1213940</v>
      </c>
      <c r="F8" s="10">
        <v>320043.35399999999</v>
      </c>
      <c r="G8" s="10">
        <v>1200015</v>
      </c>
      <c r="H8" s="10">
        <v>314655.68599999999</v>
      </c>
    </row>
    <row r="9" spans="1:8" s="4" customFormat="1" ht="14.1" customHeight="1" x14ac:dyDescent="0.2">
      <c r="A9" s="25" t="s">
        <v>20</v>
      </c>
      <c r="B9" s="5" t="s">
        <v>21</v>
      </c>
      <c r="C9" s="6" t="s">
        <v>5</v>
      </c>
      <c r="D9" s="10">
        <v>151</v>
      </c>
      <c r="E9" s="10">
        <v>2566760</v>
      </c>
      <c r="F9" s="10">
        <v>653944.43299999996</v>
      </c>
      <c r="G9" s="10">
        <v>2388521</v>
      </c>
      <c r="H9" s="10">
        <v>609309.76500000001</v>
      </c>
    </row>
    <row r="10" spans="1:8" s="4" customFormat="1" ht="14.1" customHeight="1" x14ac:dyDescent="0.2">
      <c r="A10" s="25" t="s">
        <v>22</v>
      </c>
      <c r="B10" s="5" t="s">
        <v>23</v>
      </c>
      <c r="C10" s="6" t="s">
        <v>7</v>
      </c>
      <c r="D10" s="10">
        <v>77</v>
      </c>
      <c r="E10" s="10">
        <v>2304731</v>
      </c>
      <c r="F10" s="10">
        <v>320471.36800000002</v>
      </c>
      <c r="G10" s="10">
        <v>2187171</v>
      </c>
      <c r="H10" s="10">
        <v>260530.05900000001</v>
      </c>
    </row>
    <row r="11" spans="1:8" s="4" customFormat="1" ht="14.1" customHeight="1" x14ac:dyDescent="0.2">
      <c r="A11" s="25" t="s">
        <v>24</v>
      </c>
      <c r="B11" s="5" t="s">
        <v>25</v>
      </c>
      <c r="C11" s="6" t="s">
        <v>6</v>
      </c>
      <c r="D11" s="10">
        <v>54</v>
      </c>
      <c r="E11" s="10">
        <v>1441</v>
      </c>
      <c r="F11" s="10">
        <v>139752.50899999999</v>
      </c>
      <c r="G11" s="10">
        <v>1409</v>
      </c>
      <c r="H11" s="10">
        <v>135447.274</v>
      </c>
    </row>
    <row r="12" spans="1:8" s="4" customFormat="1" ht="14.1" customHeight="1" x14ac:dyDescent="0.2">
      <c r="A12" s="25" t="s">
        <v>26</v>
      </c>
      <c r="B12" s="5" t="s">
        <v>27</v>
      </c>
      <c r="C12" s="6" t="s">
        <v>5</v>
      </c>
      <c r="D12" s="10">
        <v>28</v>
      </c>
      <c r="E12" s="10">
        <v>771433</v>
      </c>
      <c r="F12" s="10">
        <v>129296.588</v>
      </c>
      <c r="G12" s="10">
        <v>751164</v>
      </c>
      <c r="H12" s="10">
        <v>121329.822</v>
      </c>
    </row>
    <row r="13" spans="1:8" s="4" customFormat="1" ht="14.1" customHeight="1" x14ac:dyDescent="0.2">
      <c r="A13" s="25" t="s">
        <v>28</v>
      </c>
      <c r="B13" s="5" t="s">
        <v>29</v>
      </c>
      <c r="C13" s="6" t="s">
        <v>5</v>
      </c>
      <c r="D13" s="10">
        <v>170</v>
      </c>
      <c r="E13" s="10">
        <v>4162749</v>
      </c>
      <c r="F13" s="10">
        <v>894027.98699999996</v>
      </c>
      <c r="G13" s="10">
        <v>3855329</v>
      </c>
      <c r="H13" s="10">
        <v>835413.04200000002</v>
      </c>
    </row>
    <row r="14" spans="1:8" s="4" customFormat="1" ht="14.1" customHeight="1" x14ac:dyDescent="0.2">
      <c r="A14" s="25" t="s">
        <v>30</v>
      </c>
      <c r="B14" s="5" t="s">
        <v>31</v>
      </c>
      <c r="C14" s="6" t="s">
        <v>5</v>
      </c>
      <c r="D14" s="10">
        <v>12</v>
      </c>
      <c r="E14" s="10">
        <v>8691</v>
      </c>
      <c r="F14" s="10">
        <v>2483.837</v>
      </c>
      <c r="G14" s="10">
        <v>8571</v>
      </c>
      <c r="H14" s="10">
        <v>2439.1559999999999</v>
      </c>
    </row>
    <row r="15" spans="1:8" s="4" customFormat="1" ht="14.1" customHeight="1" x14ac:dyDescent="0.2">
      <c r="A15" s="25" t="s">
        <v>32</v>
      </c>
      <c r="B15" s="5" t="s">
        <v>33</v>
      </c>
      <c r="C15" s="6" t="s">
        <v>5</v>
      </c>
      <c r="D15" s="10">
        <v>97</v>
      </c>
      <c r="E15" s="10">
        <v>2125580</v>
      </c>
      <c r="F15" s="10">
        <v>382820.549</v>
      </c>
      <c r="G15" s="10">
        <v>2072493</v>
      </c>
      <c r="H15" s="10">
        <v>371093.266</v>
      </c>
    </row>
    <row r="16" spans="1:8" s="4" customFormat="1" ht="24" x14ac:dyDescent="0.2">
      <c r="A16" s="25" t="s">
        <v>34</v>
      </c>
      <c r="B16" s="5" t="s">
        <v>35</v>
      </c>
      <c r="C16" s="6" t="s">
        <v>6</v>
      </c>
      <c r="D16" s="10">
        <v>123</v>
      </c>
      <c r="E16" s="10">
        <v>172950</v>
      </c>
      <c r="F16" s="10">
        <v>853204.87199999997</v>
      </c>
      <c r="G16" s="10">
        <v>119891</v>
      </c>
      <c r="H16" s="10">
        <v>609399.92200000002</v>
      </c>
    </row>
    <row r="17" spans="1:9" ht="14.1" customHeight="1" x14ac:dyDescent="0.2">
      <c r="A17" s="25" t="s">
        <v>36</v>
      </c>
      <c r="B17" s="5" t="s">
        <v>37</v>
      </c>
      <c r="C17" s="6" t="s">
        <v>5</v>
      </c>
      <c r="D17" s="10">
        <v>122</v>
      </c>
      <c r="E17" s="10">
        <v>7312712</v>
      </c>
      <c r="F17" s="10">
        <v>988599.34299999999</v>
      </c>
      <c r="G17" s="10">
        <v>6801149</v>
      </c>
      <c r="H17" s="10">
        <v>889591.54500000004</v>
      </c>
    </row>
    <row r="18" spans="1:9" s="4" customFormat="1" ht="14.1" customHeight="1" x14ac:dyDescent="0.2">
      <c r="A18" s="25" t="s">
        <v>38</v>
      </c>
      <c r="B18" s="5" t="s">
        <v>39</v>
      </c>
      <c r="C18" s="6" t="s">
        <v>5</v>
      </c>
      <c r="D18" s="10">
        <v>98</v>
      </c>
      <c r="E18" s="10">
        <v>1350467</v>
      </c>
      <c r="F18" s="10">
        <v>362982.65299999999</v>
      </c>
      <c r="G18" s="10">
        <v>1292460</v>
      </c>
      <c r="H18" s="10">
        <v>345816.22499999998</v>
      </c>
    </row>
    <row r="19" spans="1:9" s="4" customFormat="1" ht="12" x14ac:dyDescent="0.2">
      <c r="A19" s="25" t="s">
        <v>40</v>
      </c>
      <c r="B19" s="5" t="s">
        <v>41</v>
      </c>
      <c r="C19" s="6" t="s">
        <v>5</v>
      </c>
      <c r="D19" s="10">
        <v>124</v>
      </c>
      <c r="E19" s="10">
        <v>1478617</v>
      </c>
      <c r="F19" s="10">
        <v>380816.09</v>
      </c>
      <c r="G19" s="10">
        <v>1413096</v>
      </c>
      <c r="H19" s="10">
        <v>357564.26400000002</v>
      </c>
    </row>
    <row r="20" spans="1:9" ht="36" x14ac:dyDescent="0.2">
      <c r="A20" s="25" t="s">
        <v>42</v>
      </c>
      <c r="B20" s="5" t="s">
        <v>43</v>
      </c>
      <c r="C20" s="6" t="s">
        <v>7</v>
      </c>
      <c r="D20" s="10">
        <v>210</v>
      </c>
      <c r="E20" s="10">
        <v>11410291</v>
      </c>
      <c r="F20" s="10">
        <v>1527198.6869999999</v>
      </c>
      <c r="G20" s="10">
        <v>10539052</v>
      </c>
      <c r="H20" s="10">
        <v>1390892.7679999999</v>
      </c>
    </row>
    <row r="21" spans="1:9" s="4" customFormat="1" ht="24" x14ac:dyDescent="0.2">
      <c r="A21" s="25" t="s">
        <v>44</v>
      </c>
      <c r="B21" s="5" t="s">
        <v>45</v>
      </c>
      <c r="C21" s="6" t="s">
        <v>7</v>
      </c>
      <c r="D21" s="10">
        <v>82</v>
      </c>
      <c r="E21" s="10">
        <v>6351528</v>
      </c>
      <c r="F21" s="10">
        <v>700773.86499999999</v>
      </c>
      <c r="G21" s="10">
        <v>5439579</v>
      </c>
      <c r="H21" s="10">
        <v>595329.39099999995</v>
      </c>
    </row>
    <row r="22" spans="1:9" s="4" customFormat="1" ht="24" x14ac:dyDescent="0.2">
      <c r="A22" s="25" t="s">
        <v>46</v>
      </c>
      <c r="B22" s="5" t="s">
        <v>47</v>
      </c>
      <c r="C22" s="6" t="s">
        <v>7</v>
      </c>
      <c r="D22" s="10">
        <v>64</v>
      </c>
      <c r="E22" s="10">
        <v>1882817</v>
      </c>
      <c r="F22" s="10">
        <v>344252.43800000002</v>
      </c>
      <c r="G22" s="10">
        <v>1845326</v>
      </c>
      <c r="H22" s="10">
        <v>284353.69300000003</v>
      </c>
    </row>
    <row r="23" spans="1:9" s="4" customFormat="1" ht="24" x14ac:dyDescent="0.2">
      <c r="A23" s="25" t="s">
        <v>48</v>
      </c>
      <c r="B23" s="5" t="s">
        <v>49</v>
      </c>
      <c r="C23" s="6" t="s">
        <v>7</v>
      </c>
      <c r="D23" s="10">
        <v>41</v>
      </c>
      <c r="E23" s="10">
        <v>664836</v>
      </c>
      <c r="F23" s="10">
        <v>109282.454</v>
      </c>
      <c r="G23" s="10">
        <v>633474</v>
      </c>
      <c r="H23" s="10">
        <v>105855.774</v>
      </c>
    </row>
    <row r="24" spans="1:9" s="4" customFormat="1" ht="36" x14ac:dyDescent="0.2">
      <c r="A24" s="25" t="s">
        <v>50</v>
      </c>
      <c r="B24" s="5" t="s">
        <v>51</v>
      </c>
      <c r="C24" s="6" t="s">
        <v>7</v>
      </c>
      <c r="D24" s="10">
        <v>63</v>
      </c>
      <c r="E24" s="10">
        <v>1546937</v>
      </c>
      <c r="F24" s="10">
        <v>279894.64899999998</v>
      </c>
      <c r="G24" s="10">
        <v>1414150</v>
      </c>
      <c r="H24" s="10">
        <v>251816.56200000001</v>
      </c>
    </row>
    <row r="25" spans="1:9" s="4" customFormat="1" ht="24" x14ac:dyDescent="0.2">
      <c r="A25" s="25" t="s">
        <v>52</v>
      </c>
      <c r="B25" s="5" t="s">
        <v>53</v>
      </c>
      <c r="C25" s="6" t="s">
        <v>7</v>
      </c>
      <c r="D25" s="10">
        <v>46</v>
      </c>
      <c r="E25" s="10">
        <v>1096951</v>
      </c>
      <c r="F25" s="10">
        <v>112545.159</v>
      </c>
      <c r="G25" s="10">
        <v>921572</v>
      </c>
      <c r="H25" s="10">
        <v>95061.404999999999</v>
      </c>
    </row>
    <row r="26" spans="1:9" s="4" customFormat="1" ht="24" x14ac:dyDescent="0.2">
      <c r="A26" s="25" t="s">
        <v>54</v>
      </c>
      <c r="B26" s="5" t="s">
        <v>55</v>
      </c>
      <c r="C26" s="6" t="s">
        <v>5</v>
      </c>
      <c r="D26" s="10">
        <v>15</v>
      </c>
      <c r="E26" s="10">
        <v>454710</v>
      </c>
      <c r="F26" s="10">
        <v>12997.901</v>
      </c>
      <c r="G26" s="10">
        <v>454584</v>
      </c>
      <c r="H26" s="10">
        <v>12992.244000000001</v>
      </c>
    </row>
    <row r="27" spans="1:9" s="4" customFormat="1" ht="14.1" customHeight="1" x14ac:dyDescent="0.2">
      <c r="A27" s="25" t="s">
        <v>56</v>
      </c>
      <c r="B27" s="5" t="s">
        <v>57</v>
      </c>
      <c r="C27" s="6" t="s">
        <v>5</v>
      </c>
      <c r="D27" s="10">
        <v>196</v>
      </c>
      <c r="E27" s="10">
        <v>3136705</v>
      </c>
      <c r="F27" s="10">
        <v>1504060.355</v>
      </c>
      <c r="G27" s="10">
        <v>2847139</v>
      </c>
      <c r="H27" s="10">
        <v>1371065.9920000001</v>
      </c>
    </row>
    <row r="28" spans="1:9" s="4" customFormat="1" ht="14.1" customHeight="1" x14ac:dyDescent="0.2">
      <c r="A28" s="25" t="s">
        <v>58</v>
      </c>
      <c r="B28" s="5" t="s">
        <v>59</v>
      </c>
      <c r="C28" s="6" t="s">
        <v>5</v>
      </c>
      <c r="D28" s="10">
        <v>20</v>
      </c>
      <c r="E28" s="10">
        <v>175073</v>
      </c>
      <c r="F28" s="10">
        <v>46159.362999999998</v>
      </c>
      <c r="G28" s="10">
        <v>167354</v>
      </c>
      <c r="H28" s="10">
        <v>43049.148000000001</v>
      </c>
    </row>
    <row r="29" spans="1:9" ht="36" x14ac:dyDescent="0.2">
      <c r="A29" s="25" t="s">
        <v>60</v>
      </c>
      <c r="B29" s="5" t="s">
        <v>61</v>
      </c>
      <c r="C29" s="6" t="s">
        <v>0</v>
      </c>
      <c r="D29" s="10">
        <v>74</v>
      </c>
      <c r="E29" s="16" t="s">
        <v>9</v>
      </c>
      <c r="F29" s="10">
        <v>314262.36099999998</v>
      </c>
      <c r="G29" s="10"/>
      <c r="H29" s="10">
        <v>314262.36099999998</v>
      </c>
    </row>
    <row r="30" spans="1:9" ht="20.100000000000001" customHeight="1" x14ac:dyDescent="0.2">
      <c r="A30" s="24" t="s">
        <v>62</v>
      </c>
      <c r="B30" s="2" t="s">
        <v>63</v>
      </c>
      <c r="C30" s="3"/>
      <c r="D30" s="15">
        <v>588</v>
      </c>
      <c r="E30" s="20">
        <v>188460580</v>
      </c>
      <c r="F30" s="15">
        <v>4438844.9179999996</v>
      </c>
      <c r="G30" s="15">
        <f>G31+G32+G33+G34+G35+G36+G37+G38+G40+G41+G42+G43+G44+G45+G46+G48+G49+G50+G51</f>
        <v>192737778</v>
      </c>
      <c r="H30" s="15">
        <v>4156181.1269999999</v>
      </c>
      <c r="I30" s="21"/>
    </row>
    <row r="31" spans="1:9" s="4" customFormat="1" ht="14.1" customHeight="1" x14ac:dyDescent="0.2">
      <c r="A31" s="25" t="s">
        <v>64</v>
      </c>
      <c r="B31" s="5" t="s">
        <v>65</v>
      </c>
      <c r="C31" s="6" t="s">
        <v>6</v>
      </c>
      <c r="D31" s="10">
        <v>53</v>
      </c>
      <c r="E31" s="10">
        <v>4675</v>
      </c>
      <c r="F31" s="10">
        <v>787250.098</v>
      </c>
      <c r="G31" s="10">
        <v>4560</v>
      </c>
      <c r="H31" s="10">
        <v>766810.83299999998</v>
      </c>
    </row>
    <row r="32" spans="1:9" s="4" customFormat="1" ht="14.1" customHeight="1" x14ac:dyDescent="0.2">
      <c r="A32" s="25" t="s">
        <v>66</v>
      </c>
      <c r="B32" s="5" t="s">
        <v>67</v>
      </c>
      <c r="C32" s="6" t="s">
        <v>5</v>
      </c>
      <c r="D32" s="10">
        <v>35</v>
      </c>
      <c r="E32" s="10">
        <v>927982</v>
      </c>
      <c r="F32" s="10">
        <v>343647.46600000001</v>
      </c>
      <c r="G32" s="10">
        <v>902005</v>
      </c>
      <c r="H32" s="10">
        <v>334160.68099999998</v>
      </c>
    </row>
    <row r="33" spans="1:8" s="4" customFormat="1" ht="24" x14ac:dyDescent="0.2">
      <c r="A33" s="25" t="s">
        <v>68</v>
      </c>
      <c r="B33" s="5" t="s">
        <v>69</v>
      </c>
      <c r="C33" s="6" t="s">
        <v>6</v>
      </c>
      <c r="D33" s="10">
        <v>51</v>
      </c>
      <c r="E33" s="10">
        <v>11783</v>
      </c>
      <c r="F33" s="10">
        <v>544128.38800000004</v>
      </c>
      <c r="G33" s="10">
        <v>10977</v>
      </c>
      <c r="H33" s="10">
        <v>491747.16600000003</v>
      </c>
    </row>
    <row r="34" spans="1:8" s="4" customFormat="1" ht="14.1" customHeight="1" x14ac:dyDescent="0.2">
      <c r="A34" s="25" t="s">
        <v>70</v>
      </c>
      <c r="B34" s="5" t="s">
        <v>71</v>
      </c>
      <c r="C34" s="6" t="s">
        <v>5</v>
      </c>
      <c r="D34" s="10">
        <v>36</v>
      </c>
      <c r="E34" s="10">
        <v>769824</v>
      </c>
      <c r="F34" s="10">
        <v>153051.40299999999</v>
      </c>
      <c r="G34" s="10">
        <v>723120</v>
      </c>
      <c r="H34" s="10">
        <v>132638.62</v>
      </c>
    </row>
    <row r="35" spans="1:8" s="4" customFormat="1" ht="14.1" customHeight="1" x14ac:dyDescent="0.2">
      <c r="A35" s="25" t="s">
        <v>72</v>
      </c>
      <c r="B35" s="5" t="s">
        <v>73</v>
      </c>
      <c r="C35" s="6" t="s">
        <v>5</v>
      </c>
      <c r="D35" s="10">
        <v>16</v>
      </c>
      <c r="E35" s="10">
        <v>742946</v>
      </c>
      <c r="F35" s="10">
        <v>136664.59700000001</v>
      </c>
      <c r="G35" s="10">
        <v>751700</v>
      </c>
      <c r="H35" s="10">
        <v>138852.861</v>
      </c>
    </row>
    <row r="36" spans="1:8" s="4" customFormat="1" ht="14.1" customHeight="1" x14ac:dyDescent="0.2">
      <c r="A36" s="25" t="s">
        <v>74</v>
      </c>
      <c r="B36" s="5" t="s">
        <v>75</v>
      </c>
      <c r="C36" s="6" t="s">
        <v>5</v>
      </c>
      <c r="D36" s="10">
        <v>7</v>
      </c>
      <c r="E36" s="10">
        <v>111685</v>
      </c>
      <c r="F36" s="10">
        <v>20044.886999999999</v>
      </c>
      <c r="G36" s="10">
        <v>116987</v>
      </c>
      <c r="H36" s="10">
        <v>21024.973999999998</v>
      </c>
    </row>
    <row r="37" spans="1:8" s="4" customFormat="1" ht="14.1" customHeight="1" x14ac:dyDescent="0.2">
      <c r="A37" s="25" t="s">
        <v>76</v>
      </c>
      <c r="B37" s="5" t="s">
        <v>77</v>
      </c>
      <c r="C37" s="6" t="s">
        <v>5</v>
      </c>
      <c r="D37" s="10">
        <v>4</v>
      </c>
      <c r="E37" s="10">
        <v>58934</v>
      </c>
      <c r="F37" s="10">
        <v>33851.908000000003</v>
      </c>
      <c r="G37" s="10">
        <v>58457</v>
      </c>
      <c r="H37" s="10">
        <v>33908.673999999999</v>
      </c>
    </row>
    <row r="38" spans="1:8" s="4" customFormat="1" ht="14.1" customHeight="1" x14ac:dyDescent="0.2">
      <c r="A38" s="25" t="s">
        <v>78</v>
      </c>
      <c r="B38" s="5" t="s">
        <v>79</v>
      </c>
      <c r="C38" s="6" t="s">
        <v>5</v>
      </c>
      <c r="D38" s="10">
        <v>19</v>
      </c>
      <c r="E38" s="10">
        <v>61118</v>
      </c>
      <c r="F38" s="10">
        <v>49717.864999999998</v>
      </c>
      <c r="G38" s="10">
        <v>65155</v>
      </c>
      <c r="H38" s="10">
        <v>49732.326000000001</v>
      </c>
    </row>
    <row r="39" spans="1:8" ht="14.1" customHeight="1" x14ac:dyDescent="0.2">
      <c r="A39" s="25" t="s">
        <v>80</v>
      </c>
      <c r="B39" s="5" t="s">
        <v>81</v>
      </c>
      <c r="C39" s="6" t="s">
        <v>5</v>
      </c>
      <c r="D39" s="10">
        <v>3</v>
      </c>
      <c r="E39" s="10">
        <v>0</v>
      </c>
      <c r="F39" s="10">
        <v>0</v>
      </c>
      <c r="G39" s="10">
        <v>0</v>
      </c>
      <c r="H39" s="10">
        <v>0</v>
      </c>
    </row>
    <row r="40" spans="1:8" s="4" customFormat="1" ht="14.1" customHeight="1" x14ac:dyDescent="0.2">
      <c r="A40" s="25" t="s">
        <v>82</v>
      </c>
      <c r="B40" s="5" t="s">
        <v>83</v>
      </c>
      <c r="C40" s="6" t="s">
        <v>5</v>
      </c>
      <c r="D40" s="10">
        <v>7</v>
      </c>
      <c r="E40" s="10">
        <v>301914</v>
      </c>
      <c r="F40" s="10">
        <v>33562.319000000003</v>
      </c>
      <c r="G40" s="10">
        <v>292032</v>
      </c>
      <c r="H40" s="10">
        <v>32593.248</v>
      </c>
    </row>
    <row r="41" spans="1:8" s="4" customFormat="1" ht="14.1" customHeight="1" x14ac:dyDescent="0.2">
      <c r="A41" s="25" t="s">
        <v>84</v>
      </c>
      <c r="B41" s="5" t="s">
        <v>85</v>
      </c>
      <c r="C41" s="6" t="s">
        <v>5</v>
      </c>
      <c r="D41" s="10">
        <v>9</v>
      </c>
      <c r="E41" s="10">
        <v>184845</v>
      </c>
      <c r="F41" s="10">
        <v>30417.262999999999</v>
      </c>
      <c r="G41" s="10">
        <v>172026</v>
      </c>
      <c r="H41" s="10">
        <v>28789.241000000002</v>
      </c>
    </row>
    <row r="42" spans="1:8" s="4" customFormat="1" ht="14.1" customHeight="1" x14ac:dyDescent="0.2">
      <c r="A42" s="25" t="s">
        <v>86</v>
      </c>
      <c r="B42" s="5" t="s">
        <v>87</v>
      </c>
      <c r="C42" s="6" t="s">
        <v>6</v>
      </c>
      <c r="D42" s="10">
        <v>21</v>
      </c>
      <c r="E42" s="10">
        <v>422</v>
      </c>
      <c r="F42" s="10">
        <v>82385.096999999994</v>
      </c>
      <c r="G42" s="10">
        <v>415</v>
      </c>
      <c r="H42" s="10">
        <v>78538.653000000006</v>
      </c>
    </row>
    <row r="43" spans="1:8" s="4" customFormat="1" ht="14.1" customHeight="1" x14ac:dyDescent="0.2">
      <c r="A43" s="25" t="s">
        <v>88</v>
      </c>
      <c r="B43" s="5" t="s">
        <v>89</v>
      </c>
      <c r="C43" s="6" t="s">
        <v>6</v>
      </c>
      <c r="D43" s="10">
        <v>72</v>
      </c>
      <c r="E43" s="10">
        <v>4682</v>
      </c>
      <c r="F43" s="10">
        <v>473113.63099999999</v>
      </c>
      <c r="G43" s="10">
        <v>4168</v>
      </c>
      <c r="H43" s="10">
        <v>416169.08399999997</v>
      </c>
    </row>
    <row r="44" spans="1:8" ht="14.1" customHeight="1" x14ac:dyDescent="0.2">
      <c r="A44" s="25" t="s">
        <v>90</v>
      </c>
      <c r="B44" s="5" t="s">
        <v>91</v>
      </c>
      <c r="C44" s="6" t="s">
        <v>5</v>
      </c>
      <c r="D44" s="10">
        <v>32</v>
      </c>
      <c r="E44" s="10">
        <v>1093962</v>
      </c>
      <c r="F44" s="10">
        <v>209172.114</v>
      </c>
      <c r="G44" s="10">
        <v>1112222</v>
      </c>
      <c r="H44" s="10">
        <v>173700.08199999999</v>
      </c>
    </row>
    <row r="45" spans="1:8" s="4" customFormat="1" ht="14.1" customHeight="1" x14ac:dyDescent="0.2">
      <c r="A45" s="25" t="s">
        <v>92</v>
      </c>
      <c r="B45" s="5" t="s">
        <v>93</v>
      </c>
      <c r="C45" s="6" t="s">
        <v>5</v>
      </c>
      <c r="D45" s="10">
        <v>5</v>
      </c>
      <c r="E45" s="10">
        <v>52662</v>
      </c>
      <c r="F45" s="10">
        <v>9986.3719999999994</v>
      </c>
      <c r="G45" s="10">
        <v>51662</v>
      </c>
      <c r="H45" s="10">
        <v>8934.9920000000002</v>
      </c>
    </row>
    <row r="46" spans="1:8" s="4" customFormat="1" ht="24" x14ac:dyDescent="0.2">
      <c r="A46" s="25" t="s">
        <v>94</v>
      </c>
      <c r="B46" s="5" t="s">
        <v>95</v>
      </c>
      <c r="C46" s="6" t="s">
        <v>5</v>
      </c>
      <c r="D46" s="10">
        <v>63</v>
      </c>
      <c r="E46" s="10">
        <v>5983526</v>
      </c>
      <c r="F46" s="10">
        <v>698928.03</v>
      </c>
      <c r="G46" s="10">
        <v>5910511</v>
      </c>
      <c r="H46" s="10">
        <v>683619.46200000006</v>
      </c>
    </row>
    <row r="47" spans="1:8" s="4" customFormat="1" ht="14.1" customHeight="1" x14ac:dyDescent="0.2">
      <c r="A47" s="25" t="s">
        <v>96</v>
      </c>
      <c r="B47" s="5" t="s">
        <v>97</v>
      </c>
      <c r="C47" s="6" t="s">
        <v>5</v>
      </c>
      <c r="D47" s="10">
        <v>1</v>
      </c>
      <c r="E47" s="10">
        <v>0</v>
      </c>
      <c r="F47" s="10">
        <v>0</v>
      </c>
      <c r="G47" s="10">
        <v>0</v>
      </c>
      <c r="H47" s="10">
        <v>0</v>
      </c>
    </row>
    <row r="48" spans="1:8" s="4" customFormat="1" ht="14.1" customHeight="1" x14ac:dyDescent="0.2">
      <c r="A48" s="25" t="s">
        <v>98</v>
      </c>
      <c r="B48" s="5" t="s">
        <v>99</v>
      </c>
      <c r="C48" s="6" t="s">
        <v>5</v>
      </c>
      <c r="D48" s="10">
        <v>88</v>
      </c>
      <c r="E48" s="10">
        <v>178020848</v>
      </c>
      <c r="F48" s="10">
        <v>437639.424</v>
      </c>
      <c r="G48" s="10">
        <v>182432482</v>
      </c>
      <c r="H48" s="10">
        <v>369076.15299999999</v>
      </c>
    </row>
    <row r="49" spans="1:8" s="4" customFormat="1" ht="24" x14ac:dyDescent="0.2">
      <c r="A49" s="25" t="s">
        <v>100</v>
      </c>
      <c r="B49" s="5" t="s">
        <v>101</v>
      </c>
      <c r="C49" s="6" t="s">
        <v>6</v>
      </c>
      <c r="D49" s="10">
        <v>14</v>
      </c>
      <c r="E49" s="10">
        <v>3925</v>
      </c>
      <c r="F49" s="10">
        <v>157615.897</v>
      </c>
      <c r="G49" s="10">
        <v>4053</v>
      </c>
      <c r="H49" s="10">
        <v>159714.462</v>
      </c>
    </row>
    <row r="50" spans="1:8" s="4" customFormat="1" ht="14.1" customHeight="1" x14ac:dyDescent="0.2">
      <c r="A50" s="25" t="s">
        <v>102</v>
      </c>
      <c r="B50" s="5" t="s">
        <v>103</v>
      </c>
      <c r="C50" s="6" t="s">
        <v>5</v>
      </c>
      <c r="D50" s="10">
        <v>16</v>
      </c>
      <c r="E50" s="10">
        <v>124639</v>
      </c>
      <c r="F50" s="10">
        <v>70913.239000000001</v>
      </c>
      <c r="G50" s="10">
        <v>125042</v>
      </c>
      <c r="H50" s="10">
        <v>70015.964999999997</v>
      </c>
    </row>
    <row r="51" spans="1:8" s="4" customFormat="1" ht="14.1" customHeight="1" x14ac:dyDescent="0.2">
      <c r="A51" s="25" t="s">
        <v>104</v>
      </c>
      <c r="B51" s="5" t="s">
        <v>105</v>
      </c>
      <c r="C51" s="6" t="s">
        <v>6</v>
      </c>
      <c r="D51" s="10">
        <v>17</v>
      </c>
      <c r="E51" s="10">
        <v>208</v>
      </c>
      <c r="F51" s="10">
        <v>33592.366000000002</v>
      </c>
      <c r="G51" s="10">
        <v>204</v>
      </c>
      <c r="H51" s="10">
        <v>33123.572999999997</v>
      </c>
    </row>
    <row r="52" spans="1:8" s="4" customFormat="1" ht="24" x14ac:dyDescent="0.2">
      <c r="A52" s="25" t="s">
        <v>106</v>
      </c>
      <c r="B52" s="5" t="s">
        <v>107</v>
      </c>
      <c r="C52" s="6" t="s">
        <v>0</v>
      </c>
      <c r="D52" s="10">
        <v>19</v>
      </c>
      <c r="E52" s="17"/>
      <c r="F52" s="10">
        <v>132360.06899999999</v>
      </c>
      <c r="G52" s="10"/>
      <c r="H52" s="10">
        <v>132360.06899999999</v>
      </c>
    </row>
    <row r="53" spans="1:8" s="4" customFormat="1" ht="20.100000000000001" customHeight="1" x14ac:dyDescent="0.2">
      <c r="A53" s="24" t="s">
        <v>108</v>
      </c>
      <c r="B53" s="2" t="s">
        <v>109</v>
      </c>
      <c r="C53" s="3"/>
      <c r="D53" s="15">
        <v>166</v>
      </c>
      <c r="E53" s="15">
        <v>3731552</v>
      </c>
      <c r="F53" s="15">
        <v>844799.24300000002</v>
      </c>
      <c r="G53" s="15">
        <f>G54+G55+G56+G57+G58+G59+G60+G61+G62+G63+G64+G65+G66</f>
        <v>3674188</v>
      </c>
      <c r="H53" s="15">
        <v>819370.12</v>
      </c>
    </row>
    <row r="54" spans="1:8" s="4" customFormat="1" ht="14.1" customHeight="1" x14ac:dyDescent="0.2">
      <c r="A54" s="25" t="s">
        <v>110</v>
      </c>
      <c r="B54" s="5" t="s">
        <v>111</v>
      </c>
      <c r="C54" s="6" t="s">
        <v>5</v>
      </c>
      <c r="D54" s="10">
        <v>10</v>
      </c>
      <c r="E54" s="10">
        <v>480789</v>
      </c>
      <c r="F54" s="10">
        <v>34107.267</v>
      </c>
      <c r="G54" s="10">
        <v>463966</v>
      </c>
      <c r="H54" s="10">
        <v>33459.447</v>
      </c>
    </row>
    <row r="55" spans="1:8" s="4" customFormat="1" ht="24" x14ac:dyDescent="0.2">
      <c r="A55" s="25" t="s">
        <v>112</v>
      </c>
      <c r="B55" s="5" t="s">
        <v>113</v>
      </c>
      <c r="C55" s="6" t="s">
        <v>5</v>
      </c>
      <c r="D55" s="10">
        <v>5</v>
      </c>
      <c r="E55" s="10">
        <v>2048275</v>
      </c>
      <c r="F55" s="10">
        <v>72046.679999999993</v>
      </c>
      <c r="G55" s="10">
        <v>2047135</v>
      </c>
      <c r="H55" s="10">
        <v>71851.538</v>
      </c>
    </row>
    <row r="56" spans="1:8" s="4" customFormat="1" ht="14.1" customHeight="1" x14ac:dyDescent="0.2">
      <c r="A56" s="25" t="s">
        <v>114</v>
      </c>
      <c r="B56" s="5" t="s">
        <v>115</v>
      </c>
      <c r="C56" s="6" t="s">
        <v>6</v>
      </c>
      <c r="D56" s="10">
        <v>13</v>
      </c>
      <c r="E56" s="10">
        <v>7294</v>
      </c>
      <c r="F56" s="10">
        <v>175222.962</v>
      </c>
      <c r="G56" s="10">
        <v>8184</v>
      </c>
      <c r="H56" s="10">
        <v>201676.91099999999</v>
      </c>
    </row>
    <row r="57" spans="1:8" s="4" customFormat="1" ht="14.1" customHeight="1" x14ac:dyDescent="0.2">
      <c r="A57" s="25" t="s">
        <v>116</v>
      </c>
      <c r="B57" s="5" t="s">
        <v>117</v>
      </c>
      <c r="C57" s="6" t="s">
        <v>6</v>
      </c>
      <c r="D57" s="10">
        <v>8</v>
      </c>
      <c r="E57" s="10">
        <v>694</v>
      </c>
      <c r="F57" s="10">
        <v>5718.7479999999996</v>
      </c>
      <c r="G57" s="10">
        <v>652</v>
      </c>
      <c r="H57" s="10">
        <v>7191.93</v>
      </c>
    </row>
    <row r="58" spans="1:8" s="4" customFormat="1" ht="24" x14ac:dyDescent="0.2">
      <c r="A58" s="25" t="s">
        <v>118</v>
      </c>
      <c r="B58" s="5" t="s">
        <v>119</v>
      </c>
      <c r="C58" s="6" t="s">
        <v>5</v>
      </c>
      <c r="D58" s="10">
        <v>7</v>
      </c>
      <c r="E58" s="10">
        <v>33356</v>
      </c>
      <c r="F58" s="10">
        <v>5548.2129999999997</v>
      </c>
      <c r="G58" s="10">
        <v>33803</v>
      </c>
      <c r="H58" s="10">
        <v>5640.0280000000002</v>
      </c>
    </row>
    <row r="59" spans="1:8" s="4" customFormat="1" ht="14.1" customHeight="1" x14ac:dyDescent="0.2">
      <c r="A59" s="25" t="s">
        <v>120</v>
      </c>
      <c r="B59" s="5" t="s">
        <v>121</v>
      </c>
      <c r="C59" s="6" t="s">
        <v>6</v>
      </c>
      <c r="D59" s="10">
        <v>40</v>
      </c>
      <c r="E59" s="10">
        <v>7851</v>
      </c>
      <c r="F59" s="10">
        <v>159175.421</v>
      </c>
      <c r="G59" s="10">
        <v>7076</v>
      </c>
      <c r="H59" s="10">
        <v>159409.008</v>
      </c>
    </row>
    <row r="60" spans="1:8" s="4" customFormat="1" ht="24" x14ac:dyDescent="0.2">
      <c r="A60" s="25" t="s">
        <v>122</v>
      </c>
      <c r="B60" s="5" t="s">
        <v>123</v>
      </c>
      <c r="C60" s="6" t="s">
        <v>5</v>
      </c>
      <c r="D60" s="10">
        <v>6</v>
      </c>
      <c r="E60" s="10">
        <v>70360</v>
      </c>
      <c r="F60" s="10">
        <v>3755.6060000000002</v>
      </c>
      <c r="G60" s="10">
        <v>69235</v>
      </c>
      <c r="H60" s="10">
        <v>3786.2930000000001</v>
      </c>
    </row>
    <row r="61" spans="1:8" s="4" customFormat="1" ht="24" x14ac:dyDescent="0.2">
      <c r="A61" s="25" t="s">
        <v>124</v>
      </c>
      <c r="B61" s="5" t="s">
        <v>125</v>
      </c>
      <c r="C61" s="6" t="s">
        <v>6</v>
      </c>
      <c r="D61" s="10">
        <v>12</v>
      </c>
      <c r="E61" s="10">
        <v>137</v>
      </c>
      <c r="F61" s="10">
        <v>37727.648000000001</v>
      </c>
      <c r="G61" s="10">
        <v>132</v>
      </c>
      <c r="H61" s="10">
        <v>32299.683000000001</v>
      </c>
    </row>
    <row r="62" spans="1:8" s="4" customFormat="1" ht="14.1" customHeight="1" x14ac:dyDescent="0.2">
      <c r="A62" s="25" t="s">
        <v>126</v>
      </c>
      <c r="B62" s="5" t="s">
        <v>127</v>
      </c>
      <c r="C62" s="6" t="s">
        <v>6</v>
      </c>
      <c r="D62" s="10">
        <v>22</v>
      </c>
      <c r="E62" s="10">
        <v>5173</v>
      </c>
      <c r="F62" s="10">
        <v>85478.604000000007</v>
      </c>
      <c r="G62" s="10">
        <v>5068</v>
      </c>
      <c r="H62" s="10">
        <v>88784.607999999993</v>
      </c>
    </row>
    <row r="63" spans="1:8" s="4" customFormat="1" ht="14.1" customHeight="1" x14ac:dyDescent="0.2">
      <c r="A63" s="25" t="s">
        <v>128</v>
      </c>
      <c r="B63" s="5" t="s">
        <v>129</v>
      </c>
      <c r="C63" s="6" t="s">
        <v>5</v>
      </c>
      <c r="D63" s="10">
        <v>6</v>
      </c>
      <c r="E63" s="10">
        <v>1034822</v>
      </c>
      <c r="F63" s="10">
        <v>17416.82</v>
      </c>
      <c r="G63" s="10">
        <v>996765</v>
      </c>
      <c r="H63" s="10">
        <v>16519.346000000001</v>
      </c>
    </row>
    <row r="64" spans="1:8" s="4" customFormat="1" ht="24" x14ac:dyDescent="0.2">
      <c r="A64" s="25" t="s">
        <v>130</v>
      </c>
      <c r="B64" s="5" t="s">
        <v>131</v>
      </c>
      <c r="C64" s="6" t="s">
        <v>6</v>
      </c>
      <c r="D64" s="10">
        <v>5</v>
      </c>
      <c r="E64" s="10">
        <v>867</v>
      </c>
      <c r="F64" s="10">
        <v>50257.856</v>
      </c>
      <c r="G64" s="10">
        <v>388</v>
      </c>
      <c r="H64" s="10">
        <v>5219.567</v>
      </c>
    </row>
    <row r="65" spans="1:8" s="4" customFormat="1" ht="14.1" customHeight="1" x14ac:dyDescent="0.2">
      <c r="A65" s="25" t="s">
        <v>132</v>
      </c>
      <c r="B65" s="5" t="s">
        <v>133</v>
      </c>
      <c r="C65" s="6" t="s">
        <v>6</v>
      </c>
      <c r="D65" s="10">
        <v>19</v>
      </c>
      <c r="E65" s="10">
        <v>41867</v>
      </c>
      <c r="F65" s="10">
        <v>128824.087</v>
      </c>
      <c r="G65" s="10">
        <v>41725</v>
      </c>
      <c r="H65" s="10">
        <v>125002.636</v>
      </c>
    </row>
    <row r="66" spans="1:8" s="4" customFormat="1" ht="24" x14ac:dyDescent="0.2">
      <c r="A66" s="25" t="s">
        <v>134</v>
      </c>
      <c r="B66" s="5" t="s">
        <v>135</v>
      </c>
      <c r="C66" s="6" t="s">
        <v>6</v>
      </c>
      <c r="D66" s="10">
        <v>10</v>
      </c>
      <c r="E66" s="10">
        <v>67</v>
      </c>
      <c r="F66" s="10">
        <v>18995.260999999999</v>
      </c>
      <c r="G66" s="10">
        <v>59</v>
      </c>
      <c r="H66" s="10">
        <v>18005.055</v>
      </c>
    </row>
    <row r="67" spans="1:8" s="4" customFormat="1" ht="36" x14ac:dyDescent="0.2">
      <c r="A67" s="25" t="s">
        <v>136</v>
      </c>
      <c r="B67" s="5" t="s">
        <v>137</v>
      </c>
      <c r="C67" s="6" t="s">
        <v>0</v>
      </c>
      <c r="D67" s="10">
        <v>3</v>
      </c>
      <c r="E67" s="10" t="s">
        <v>9</v>
      </c>
      <c r="F67" s="10">
        <v>50524.07</v>
      </c>
      <c r="G67" s="10" t="s">
        <v>9</v>
      </c>
      <c r="H67" s="10">
        <v>50524.07</v>
      </c>
    </row>
    <row r="68" spans="1:8" s="4" customFormat="1" ht="20.100000000000001" customHeight="1" x14ac:dyDescent="0.2">
      <c r="A68" s="24" t="s">
        <v>138</v>
      </c>
      <c r="B68" s="2" t="s">
        <v>139</v>
      </c>
      <c r="C68" s="3"/>
      <c r="D68" s="15">
        <v>268</v>
      </c>
      <c r="E68" s="15">
        <f>E69+E70+E71</f>
        <v>17760</v>
      </c>
      <c r="F68" s="15">
        <v>5355791.1260000002</v>
      </c>
      <c r="G68" s="15">
        <f>G69+G70+G71</f>
        <v>17062</v>
      </c>
      <c r="H68" s="15">
        <v>5199379.4879999999</v>
      </c>
    </row>
    <row r="69" spans="1:8" s="4" customFormat="1" ht="24" x14ac:dyDescent="0.2">
      <c r="A69" s="25" t="s">
        <v>140</v>
      </c>
      <c r="B69" s="5" t="s">
        <v>141</v>
      </c>
      <c r="C69" s="6" t="s">
        <v>6</v>
      </c>
      <c r="D69" s="10">
        <v>84</v>
      </c>
      <c r="E69" s="10">
        <v>7912</v>
      </c>
      <c r="F69" s="10">
        <v>1449664.4040000001</v>
      </c>
      <c r="G69" s="10">
        <v>7692</v>
      </c>
      <c r="H69" s="10">
        <v>1405522.0279999999</v>
      </c>
    </row>
    <row r="70" spans="1:8" s="4" customFormat="1" ht="24" x14ac:dyDescent="0.2">
      <c r="A70" s="25" t="s">
        <v>142</v>
      </c>
      <c r="B70" s="5" t="s">
        <v>143</v>
      </c>
      <c r="C70" s="6" t="s">
        <v>6</v>
      </c>
      <c r="D70" s="10">
        <v>48</v>
      </c>
      <c r="E70" s="10">
        <v>4561</v>
      </c>
      <c r="F70" s="10">
        <v>1396508.567</v>
      </c>
      <c r="G70" s="10">
        <v>4255</v>
      </c>
      <c r="H70" s="10">
        <v>1376588.439</v>
      </c>
    </row>
    <row r="71" spans="1:8" s="4" customFormat="1" ht="12" x14ac:dyDescent="0.2">
      <c r="A71" s="25" t="s">
        <v>144</v>
      </c>
      <c r="B71" s="5" t="s">
        <v>145</v>
      </c>
      <c r="C71" s="6" t="s">
        <v>6</v>
      </c>
      <c r="D71" s="10">
        <v>83</v>
      </c>
      <c r="E71" s="10">
        <v>5287</v>
      </c>
      <c r="F71" s="10">
        <v>2016848.4890000001</v>
      </c>
      <c r="G71" s="10">
        <v>5115</v>
      </c>
      <c r="H71" s="10">
        <v>1940835.5530000001</v>
      </c>
    </row>
    <row r="72" spans="1:8" ht="24" x14ac:dyDescent="0.2">
      <c r="A72" s="25" t="s">
        <v>146</v>
      </c>
      <c r="B72" s="5" t="s">
        <v>147</v>
      </c>
      <c r="C72" s="6" t="s">
        <v>6</v>
      </c>
      <c r="D72" s="10">
        <v>47</v>
      </c>
      <c r="E72" s="10">
        <v>2063</v>
      </c>
      <c r="F72" s="10">
        <v>349568.68300000002</v>
      </c>
      <c r="G72" s="10">
        <v>1980</v>
      </c>
      <c r="H72" s="10">
        <v>333232.48499999999</v>
      </c>
    </row>
    <row r="73" spans="1:8" s="4" customFormat="1" ht="24" x14ac:dyDescent="0.2">
      <c r="A73" s="25" t="s">
        <v>148</v>
      </c>
      <c r="B73" s="5" t="s">
        <v>149</v>
      </c>
      <c r="C73" s="6" t="s">
        <v>0</v>
      </c>
      <c r="D73" s="10">
        <v>6</v>
      </c>
      <c r="E73" s="10" t="s">
        <v>9</v>
      </c>
      <c r="F73" s="10">
        <v>143200.98300000001</v>
      </c>
      <c r="G73" s="10" t="s">
        <v>9</v>
      </c>
      <c r="H73" s="10">
        <v>143200.98300000001</v>
      </c>
    </row>
    <row r="74" spans="1:8" ht="20.100000000000001" customHeight="1" x14ac:dyDescent="0.2">
      <c r="A74" s="24"/>
      <c r="B74" s="2"/>
      <c r="C74" s="3"/>
      <c r="D74" s="18">
        <f>SUM(D1:D26)</f>
        <v>4570</v>
      </c>
      <c r="E74" s="27">
        <f>E68+E53+E30+E4</f>
        <v>278330722</v>
      </c>
      <c r="F74" s="18">
        <f>F68+F53+F30+F4</f>
        <v>26369051.489</v>
      </c>
      <c r="G74" s="18">
        <f>G68+G53+G30+G4</f>
        <v>276779543</v>
      </c>
      <c r="H74" s="18">
        <f>H68+H53+H30+H4</f>
        <v>24562815.252</v>
      </c>
    </row>
    <row r="75" spans="1:8" ht="14.1" customHeight="1" x14ac:dyDescent="0.2">
      <c r="A75" s="7" t="s">
        <v>151</v>
      </c>
      <c r="B75" s="8"/>
      <c r="C75" s="8"/>
      <c r="D75" s="8"/>
      <c r="E75" s="8"/>
      <c r="F75" s="8"/>
      <c r="G75" s="8"/>
      <c r="H75" s="8"/>
    </row>
    <row r="77" spans="1:8" ht="14.1" customHeight="1" x14ac:dyDescent="0.2">
      <c r="D77" s="19"/>
      <c r="E77" s="19"/>
      <c r="F77" s="19"/>
      <c r="G77" s="19"/>
      <c r="H77" s="19"/>
    </row>
    <row r="78" spans="1:8" ht="14.1" customHeight="1" x14ac:dyDescent="0.2">
      <c r="D78" s="19"/>
      <c r="E78" s="19"/>
      <c r="F78" s="19"/>
      <c r="G78" s="19"/>
      <c r="H78" s="19"/>
    </row>
  </sheetData>
  <mergeCells count="8">
    <mergeCell ref="A75:H75"/>
    <mergeCell ref="A1:H1"/>
    <mergeCell ref="A2:A3"/>
    <mergeCell ref="B2:B3"/>
    <mergeCell ref="C2:C3"/>
    <mergeCell ref="D2:D3"/>
    <mergeCell ref="E2:F2"/>
    <mergeCell ref="G2:H2"/>
  </mergeCells>
  <printOptions horizontalCentered="1"/>
  <pageMargins left="0.59055118110236227" right="0.59055118110236227" top="1.1811023622047245" bottom="1.181102362204724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Tab_01_2018</vt:lpstr>
      <vt:lpstr>Tab_01_2018!Area_de_impressao</vt:lpstr>
      <vt:lpstr>Tab_01_2018!PRODCNAE</vt:lpstr>
      <vt:lpstr>Tab_01_2018!Titulos_de_impressao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Ari Bruno</cp:lastModifiedBy>
  <cp:lastPrinted>2020-06-18T19:46:15Z</cp:lastPrinted>
  <dcterms:created xsi:type="dcterms:W3CDTF">2015-02-09T16:12:42Z</dcterms:created>
  <dcterms:modified xsi:type="dcterms:W3CDTF">2020-06-18T19:54:25Z</dcterms:modified>
</cp:coreProperties>
</file>